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DavidVandenborght\Downloads\"/>
    </mc:Choice>
  </mc:AlternateContent>
  <xr:revisionPtr revIDLastSave="0" documentId="13_ncr:1_{D1F86D14-1F3F-421E-9EB0-65CE0702FB89}" xr6:coauthVersionLast="47" xr6:coauthVersionMax="47" xr10:uidLastSave="{00000000-0000-0000-0000-000000000000}"/>
  <bookViews>
    <workbookView xWindow="-110" yWindow="-110" windowWidth="19420" windowHeight="10300" xr2:uid="{00000000-000D-0000-FFFF-FFFF00000000}"/>
  </bookViews>
  <sheets>
    <sheet name="Contacts Covéa" sheetId="1" r:id="rId1"/>
    <sheet name="Synthèse" sheetId="2" r:id="rId2"/>
    <sheet name="List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0" i="2" l="1"/>
  <c r="E29" i="2"/>
  <c r="E28" i="2"/>
  <c r="E27" i="2"/>
  <c r="E26" i="2"/>
  <c r="B22" i="2"/>
  <c r="B21" i="2"/>
  <c r="B20" i="2"/>
  <c r="B19" i="2"/>
  <c r="B18" i="2"/>
  <c r="B17" i="2"/>
  <c r="B16" i="2"/>
  <c r="B15" i="2"/>
  <c r="B14" i="2"/>
  <c r="B13" i="2"/>
  <c r="B9" i="2"/>
  <c r="B8" i="2"/>
  <c r="B7" i="2"/>
  <c r="B6" i="2"/>
  <c r="B5" i="2"/>
  <c r="B4" i="2"/>
</calcChain>
</file>

<file path=xl/sharedStrings.xml><?xml version="1.0" encoding="utf-8"?>
<sst xmlns="http://schemas.openxmlformats.org/spreadsheetml/2006/main" count="1617" uniqueCount="613">
  <si>
    <t>Nom</t>
  </si>
  <si>
    <t>Poste / fonction</t>
  </si>
  <si>
    <t>Catégorie Tilencia</t>
  </si>
  <si>
    <t>Périmètre / spécialité</t>
  </si>
  <si>
    <t>Rôle commercial</t>
  </si>
  <si>
    <t>Priorisation</t>
  </si>
  <si>
    <t>Ville</t>
  </si>
  <si>
    <t>Adresse</t>
  </si>
  <si>
    <t>Téléphone(s)</t>
  </si>
  <si>
    <t>État</t>
  </si>
  <si>
    <t>LinkedIn</t>
  </si>
  <si>
    <t>Adresse mail</t>
  </si>
  <si>
    <t>Objet du mail</t>
  </si>
  <si>
    <t>Fait ?</t>
  </si>
  <si>
    <t>Corps du mail</t>
  </si>
  <si>
    <t>Angle de personnalisation</t>
  </si>
  <si>
    <t>Source actualité / projet</t>
  </si>
  <si>
    <t>Notes / données à vérifier</t>
  </si>
  <si>
    <t>Vérification poste (07/08/2026)</t>
  </si>
  <si>
    <t>Poste actuel / constat</t>
  </si>
  <si>
    <t>Écart avec la base</t>
  </si>
  <si>
    <t>Niveau de confiance</t>
  </si>
  <si>
    <t>Source de vérification</t>
  </si>
  <si>
    <t>Commentaire de vérification</t>
  </si>
  <si>
    <t>AIGLEHOUX Cécile</t>
  </si>
  <si>
    <t>Responsable de projet au sein de la Direction Générale MMA</t>
  </si>
  <si>
    <t>Transformation &amp; Projets</t>
  </si>
  <si>
    <t>projets et transformation</t>
  </si>
  <si>
    <t>Prescripteur opérationnel</t>
  </si>
  <si>
    <t>Urgent</t>
  </si>
  <si>
    <t>Paris</t>
  </si>
  <si>
    <t>86-90 Rue Saint-Lazare, 75009 Paris, France</t>
  </si>
  <si>
    <t>01 55 50 60 00 06 16 44 16 64</t>
  </si>
  <si>
    <t>Ouvert</t>
  </si>
  <si>
    <t>http://nc</t>
  </si>
  <si>
    <t>cecile.aiglehoux@covea.fr</t>
  </si>
  <si>
    <t>Point 30 min – besoins projets et transformation</t>
  </si>
  <si>
    <t>Non</t>
  </si>
  <si>
    <t>Bonjour Cécile,
Nous sommes référencés chez Covéa et je souhaitais vous contacter directement compte tenu de votre périmètre projets et transformation.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</si>
  <si>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La nouvelle organisation 2026 de Covéa renforce la transformation SI et les filières d’excellence en gestion de projet, dans un contexte de modernisation accélérée.</t>
  </si>
  <si>
    <t>https://fr.linkedin.com/in/evelyne-papon-2b895945</t>
  </si>
  <si>
    <t>Lien LinkedIn non renseigné</t>
  </si>
  <si>
    <t>À revalider</t>
  </si>
  <si>
    <t>Aucun profil LinkedIn public fiable identifié à partir des données fournies.</t>
  </si>
  <si>
    <t>Faible</t>
  </si>
  <si>
    <t>Ne pas considérer le poste comme confirmé avant validation manuelle.</t>
  </si>
  <si>
    <t>BAHEUX Tiffany</t>
  </si>
  <si>
    <t>Conseil et organisation</t>
  </si>
  <si>
    <t>Influenceur / métier</t>
  </si>
  <si>
    <t>https://www.linkedin.com/in/tiffany-baheux-ba5b13a7/</t>
  </si>
  <si>
    <t>tiffany.baheux@covea.fr</t>
  </si>
  <si>
    <t>Bonjour Tiffany,
Nous sommes référencés chez Covéa et je souhaitais vous contacter directement compte tenu de votre périmètre projets et transformation.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</si>
  <si>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Confirmé chez Covéa – intitulé non visible</t>
  </si>
  <si>
    <t>Employeur Groupe Covéa confirmé ; intitulé exact non suffisamment visible publiquement.</t>
  </si>
  <si>
    <t>Élevée</t>
  </si>
  <si>
    <t>Profil LinkedIn public récent ou activité récente confirmant l’appartenance au Groupe Covéa.</t>
  </si>
  <si>
    <t>BARRAULT Mathieu</t>
  </si>
  <si>
    <t>Responsable du suivi et du Run</t>
  </si>
  <si>
    <t>Production, RUN &amp; Workplace</t>
  </si>
  <si>
    <t>RUN et qualité de service</t>
  </si>
  <si>
    <t>France / non précisé</t>
  </si>
  <si>
    <t>France</t>
  </si>
  <si>
    <t>01 55 50 60 00</t>
  </si>
  <si>
    <t>https://www.linkedin.com/in/mathieu-barrault-8b076416b/</t>
  </si>
  <si>
    <t>mathieu.barrault@covea.fr</t>
  </si>
  <si>
    <t>Point 30 min – besoins RUN et qualité de service</t>
  </si>
  <si>
    <t>Bonjour Mathieu,
Nous sommes référencés chez Covéa et je souhaitais vous contacter directement compte tenu de votre périmètre RUN et qualité de service.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</si>
  <si>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La modernisation SI Covéa s’accompagne d’exigences fortes de performance, de résilience et de qualité de service sur les environnements de production.</t>
  </si>
  <si>
    <t>https://fr.linkedin.com/in/sebastien-rouillon</t>
  </si>
  <si>
    <t>BENAMER Rachida</t>
  </si>
  <si>
    <t>À qualifier</t>
  </si>
  <si>
    <t>votre périmètre</t>
  </si>
  <si>
    <t>Moins important</t>
  </si>
  <si>
    <t>rachida.benamer@covea.fr</t>
  </si>
  <si>
    <t>Point 30 min – besoins votre périmètre</t>
  </si>
  <si>
    <t>Bonjour Rachida,
Nous sommes référencés chez Covéa et je souhaitais prendre contact afin de mieux qualifier votre périmètre et les éventuels besoins sur lesquels Tilencia pourrait être utile.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</si>
  <si>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Fonction absente du fichier source ; Lien LinkedIn absent</t>
  </si>
  <si>
    <t>BLOND Emmanuel</t>
  </si>
  <si>
    <t>Directeur du SI</t>
  </si>
  <si>
    <t>SI &amp; Applications</t>
  </si>
  <si>
    <t>systèmes d’information</t>
  </si>
  <si>
    <t>Décideur stratégique</t>
  </si>
  <si>
    <t>Important</t>
  </si>
  <si>
    <t>01 55 50 60 00 06 85 85 07 70</t>
  </si>
  <si>
    <t>https://www.linkedin.com/in/emmanuel-blond-b349515/</t>
  </si>
  <si>
    <t>emmanuel.blond@covea.fr</t>
  </si>
  <si>
    <t>Covéa x Tilencia – anticipation des besoins systèmes d’information</t>
  </si>
  <si>
    <t>Bonjour Emmanuel,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</si>
  <si>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programme de modernisation SI Covéa, récemment remis en avant au niveau DSIN, ouvre des chantiers structurants de simplification, transformation et évolution des systèmes.</t>
  </si>
  <si>
    <t>BONJEAN Olivier</t>
  </si>
  <si>
    <t>Responsable Intégration en Production</t>
  </si>
  <si>
    <t>production et intégration</t>
  </si>
  <si>
    <t>01 55 50 60 00 06 47 27 04 84</t>
  </si>
  <si>
    <t>https://www.linkedin.com/in/olivier-bonjean-4bb44138/?skipRedirect=true</t>
  </si>
  <si>
    <t>daniel.bonjean@covea.fr</t>
  </si>
  <si>
    <t>Point 30 min – besoins production et intégration</t>
  </si>
  <si>
    <t>Bonjour Olivier,
Nous sommes référencés chez Covéa et je souhaitais vous contacter directement compte tenu de votre périmètre production et intégration.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</si>
  <si>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E-mail à vérifier : prénom Daniel alors que le contact est Olivier</t>
  </si>
  <si>
    <t>Confirmé chez Covéa – intitulé à revalider</t>
  </si>
  <si>
    <t>Périmètre IT / fournisseurs IT (poste exact non visible)</t>
  </si>
  <si>
    <t>Le profil confirme Covéa mais l’activité récente montre un périmètre fournisseurs IT ; 'Responsable Intégration en Production' paraît potentiellement ancien.</t>
  </si>
  <si>
    <t>Moyenne</t>
  </si>
  <si>
    <t>https://fr.linkedin.com/in/olivier-bonjean-4bb44138/</t>
  </si>
  <si>
    <t>À mettre à jour avant personnalisation définitive du mail.</t>
  </si>
  <si>
    <t>Bouchère Nicolas</t>
  </si>
  <si>
    <t>IT Procurement Manager - Responsable Achats IT</t>
  </si>
  <si>
    <t>Achats &amp; Sourcing</t>
  </si>
  <si>
    <t>achats IT</t>
  </si>
  <si>
    <t>nicolas.bouchere@covea.fr</t>
  </si>
  <si>
    <t>Référencement Tilencia chez Covéa – point besoins IT</t>
  </si>
  <si>
    <t>Bonjour Nicolas,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</si>
  <si>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Lien LinkedIn absent</t>
  </si>
  <si>
    <t>BOUCROT Grégory</t>
  </si>
  <si>
    <t>Responsable cybersécurité</t>
  </si>
  <si>
    <t>Cybersécurité</t>
  </si>
  <si>
    <t>cybersécurité</t>
  </si>
  <si>
    <t>https://www.linkedin.com/in/gr%C3%A9gory-boucrot/?skipRedirect=true</t>
  </si>
  <si>
    <t>gregory.boucrot@covea.fr</t>
  </si>
  <si>
    <t>Point 30 min – besoins cybersécurité</t>
  </si>
  <si>
    <t>Bonjour Grégory,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</si>
  <si>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Covéa met actuellement l’accent sur la cyberdéfense, la sécurité cloud, la résilience et l’amélioration continue des capacités de détection et de réponse.</t>
  </si>
  <si>
    <t>https://recrutement.covea.com/cybersecurite</t>
  </si>
  <si>
    <t>Confirmé – intitulé actualisé</t>
  </si>
  <si>
    <t>Manager Conseil Cybersécurité des Applications</t>
  </si>
  <si>
    <t>Le poste 'Responsable cybersécurité' est trop générique / ancien.</t>
  </si>
  <si>
    <t>https://fr.linkedin.com/posts/gr%C3%A9gory-boucrot_jai-le-plaisir-de-vous-annoncer-que-joccupe-activity-7173225684205494272-w6Qx</t>
  </si>
  <si>
    <t>Annonce LinkedIn explicite du nouveau poste chez Groupe Covéa.</t>
  </si>
  <si>
    <t>BOUE Frédéric</t>
  </si>
  <si>
    <t>Achats IT</t>
  </si>
  <si>
    <t>Décideur / acheteur</t>
  </si>
  <si>
    <t>https://www.linkedin.com/in/frederic-boue-8a45891/</t>
  </si>
  <si>
    <t>frederic.boue@covea.fr</t>
  </si>
  <si>
    <t>Bonjour Frédéric,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</si>
  <si>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CHELLY Olivier</t>
  </si>
  <si>
    <t>Responsable de domaine Management de la Cyber Sécurité</t>
  </si>
  <si>
    <t>https://www.linkedin.com/in/ochelly/</t>
  </si>
  <si>
    <t>olivier.chelly@covea.fr</t>
  </si>
  <si>
    <t>Bonjour Olivier,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</si>
  <si>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Confirmé – cohérent</t>
  </si>
  <si>
    <t>Responsable du domaine Management de la Cyber Sécurité</t>
  </si>
  <si>
    <t>Intitulé cohérent avec la donnée source.</t>
  </si>
  <si>
    <t>https://fr.linkedin.com/in/ochelly/</t>
  </si>
  <si>
    <t>Le résumé LinkedIn public reprend explicitement cette responsabilité.</t>
  </si>
  <si>
    <t>COEL Alexandre</t>
  </si>
  <si>
    <t>Chef d'équipe Gestion des Flux</t>
  </si>
  <si>
    <t>opérations IT</t>
  </si>
  <si>
    <t>01 46 39 99 39 06 86 40 61 07</t>
  </si>
  <si>
    <t>https://www.linkedin.com/in/alexandre-co%C3%ABl-386273a8/?originalSubdomain=fr</t>
  </si>
  <si>
    <t>Point 30 min – besoins opérations IT</t>
  </si>
  <si>
    <t>Bonjour Alexandre,
Nous sommes référencés chez Covéa et je souhaitais vous contacter directement compte tenu de votre périmètre opérations IT.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</si>
  <si>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Adresse e-mail absente du fichier source</t>
  </si>
  <si>
    <t>COFFINET Thibaut</t>
  </si>
  <si>
    <t>Manager informatique</t>
  </si>
  <si>
    <t>https://www.linkedin.com/in/thibaut-coffinet/</t>
  </si>
  <si>
    <t>thibaut.coffinet@covea.fr</t>
  </si>
  <si>
    <t>Point 30 min – besoins systèmes d’information</t>
  </si>
  <si>
    <t>Bonjour Thibaut,
Nous sommes référencés chez Covéa et je souhaitais vous contacter directement compte tenu de votre périmètre systèmes d’information. Le recrutement récent d’un Product Owner ServiceNow CMDB/APM/SAM, cité en lien avec votre périmètre, montre que les sujets de référentiels IT et de transformation ServiceNow restent actifs.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</si>
  <si>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recrutement récent d’un Product Owner ServiceNow CMDB/APM/SAM, cité en lien avec votre périmètre, montre que les sujets de référentiels IT et de transformation ServiceNow restent actifs.</t>
  </si>
  <si>
    <t>https://fr.linkedin.com/in/joao-simoes-9494b31a</t>
  </si>
  <si>
    <t>CORBIN Nicolas</t>
  </si>
  <si>
    <t>Directeur solutions technologiques</t>
  </si>
  <si>
    <t>solutions SI</t>
  </si>
  <si>
    <t>https://www.linkedin.com/in/nicolas-corbin-137206380/</t>
  </si>
  <si>
    <t>nicolas.corbin@covea.fr</t>
  </si>
  <si>
    <t>Covéa x Tilencia – anticipation des besoins solutions SI</t>
  </si>
  <si>
    <t>Bonjour Nicolas,
Nous sommes référencés chez Covéa et je souhaitais vous contacter directement compte tenu de votre périmètre solutions SI.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</si>
  <si>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Groupe Covéa – fonction actuelle non affichée</t>
  </si>
  <si>
    <t>Le profil confirme Covéa, mais l’intitulé 'Directeur solutions technologiques' n’est pas confirmé ; la direction Solutions Technologiques et Infrastructures est aujourd’hui associée à Thierry Mocquillon.</t>
  </si>
  <si>
    <t>https://fr.linkedin.com/in/nicolas-corbin-137206380/</t>
  </si>
  <si>
    <t>Ne pas utiliser l’intitulé ancien dans un mail sans revalidation.</t>
  </si>
  <si>
    <t>CORVEST Céline</t>
  </si>
  <si>
    <t>Manager SI</t>
  </si>
  <si>
    <t>https://www.linkedin.com/in/c%C3%A9line-corvest-7773792b/</t>
  </si>
  <si>
    <t>celine.corvest@covea.fr</t>
  </si>
  <si>
    <t>Bonjour Céline,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</si>
  <si>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COURIVAUD Stéphane</t>
  </si>
  <si>
    <t>Responsable du centre d'Excellence Cloud</t>
  </si>
  <si>
    <t>Cloud &amp; Architecture</t>
  </si>
  <si>
    <t>cloud et infrastructures</t>
  </si>
  <si>
    <t>01 55 50 60 00 06 19 07 57 93</t>
  </si>
  <si>
    <t>https://www.linkedin.com/in/st%C3%A9phane-courivaud-8105155/?locale=fr</t>
  </si>
  <si>
    <t>stephane.courivaud@covea.fr</t>
  </si>
  <si>
    <t>Point 30 min – besoins cloud et infrastructures</t>
  </si>
  <si>
    <t>Bonjour Stéphane,
Nous sommes référencés chez Covéa et je souhaitais vous contacter directement compte tenu de votre périmètre cloud et infrastructures. Le programme de modernisation SI Covéa met notamment en avant les architectures cloud-native, la simplification du patrimoine et la résilience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</si>
  <si>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programme de modernisation SI Covéa met notamment en avant les architectures cloud-native, la simplification du patrimoine et la résilience des systèmes.</t>
  </si>
  <si>
    <t>CUVELIER Philippe</t>
  </si>
  <si>
    <t>DSI</t>
  </si>
  <si>
    <t>Créteil</t>
  </si>
  <si>
    <t>93 / 95 Rue du Général de Gaulle, 94018 CRETEIL, France</t>
  </si>
  <si>
    <t>+33 1 48 98 67 50 06 27 59 82 87</t>
  </si>
  <si>
    <t>https://www.linkedin.com/in/philippe-cuvelier-9635881/?originalSubdomain=fr</t>
  </si>
  <si>
    <t>philippe.cuvelier@covea.fr</t>
  </si>
  <si>
    <t>Bonjour Philippe,
Nous sommes référencés chez Covéa et je souhaitais vous contacter directement compte tenu de votre périmètre systèmes d’information. Le programme de modernisation SI Covéa récemment remis en avant — architectures cloud-native, agilité à l’échelle, décommissionnement et résilience — donne une forte visibilité sur les besoins de transformation à venir.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</si>
  <si>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programme de modernisation SI Covéa récemment remis en avant — architectures cloud-native, agilité à l’échelle, décommissionnement et résilience — donne une forte visibilité sur les besoins de transformation à venir.</t>
  </si>
  <si>
    <t>DSI du Groupe Covéa</t>
  </si>
  <si>
    <t>Intitulé cohérent.</t>
  </si>
  <si>
    <t>https://fr.linkedin.com/in/philippe-cuvelier-9635881/</t>
  </si>
  <si>
    <t>Toujours présenté comme DSI du Groupe Covéa dans des contenus récents 2026.</t>
  </si>
  <si>
    <t>DALENCON Vincent</t>
  </si>
  <si>
    <t>Directeur de programme IT</t>
  </si>
  <si>
    <t>pilotage de programmes IT</t>
  </si>
  <si>
    <t>06 11 66 92 02</t>
  </si>
  <si>
    <t>https://www.linkedin.com/in/dalenconvincent/</t>
  </si>
  <si>
    <t>vincent.dalencon@covea.fr</t>
  </si>
  <si>
    <t>Covéa x Tilencia – anticipation des besoins pilotage de programmes IT</t>
  </si>
  <si>
    <t>Bonjour Vincent,
Nous sommes référencés chez Covéa et je souhaitais vous contacter directement compte tenu de votre périmètre pilotage de programmes IT.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</si>
  <si>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DENDIEN Stéphane</t>
  </si>
  <si>
    <t>Responsable modern workplace</t>
  </si>
  <si>
    <t>Modern Workplace et environnement de travail</t>
  </si>
  <si>
    <t>https://www.linkedin.com/in/stephane-dendien-87177a/</t>
  </si>
  <si>
    <t>stephane.dendien@covea.fr</t>
  </si>
  <si>
    <t>Point 30 min – besoins Modern Workplace et environnement de travail</t>
  </si>
  <si>
    <t>Bonjour Stéphane,
Nous sommes référencés chez Covéa et je souhaitais vous contacter directement compte tenu de votre périmètre Modern Workplace et environnement de travail.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</si>
  <si>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Responsable Solutions Environnement de Travail</t>
  </si>
  <si>
    <t>Plus précis que 'Responsable modern workplace'.</t>
  </si>
  <si>
    <t>https://fr.linkedin.com/in/stephane-dendien-87177a/</t>
  </si>
  <si>
    <t>Intitulé cité dans le comité 2026 du Digital Workplace Summit.</t>
  </si>
  <si>
    <t>DESCHAMPS Fabrice</t>
  </si>
  <si>
    <t>Responsable systèmes d'information</t>
  </si>
  <si>
    <t>06 80 16 17 01</t>
  </si>
  <si>
    <t>https://www.linkedin.com/in/fabrice-deschamps-48592965/</t>
  </si>
  <si>
    <t>fabrice.deschamps@covea.fr</t>
  </si>
  <si>
    <t>Bonjour Fabrice,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</si>
  <si>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Confirmé chez Covéa – périmètre précisé</t>
  </si>
  <si>
    <t>IT Vie / Solutions SI Vie</t>
  </si>
  <si>
    <t>Le profil et ses publications 2026 le rattachent clairement à l’IT Vie ; l’intitulé exact 'Responsable systèmes d’information' n’est pas affiché.</t>
  </si>
  <si>
    <t>https://fr.linkedin.com/in/fabrice-deschamps-48592965/</t>
  </si>
  <si>
    <t>Utiliser 'IT Vie / Solutions SI Vie' pour personnaliser le mail plutôt qu’un intitulé trop générique.</t>
  </si>
  <si>
    <t>DOLLEY Nadège</t>
  </si>
  <si>
    <t>Directrice transformation SI</t>
  </si>
  <si>
    <t>transformation et pilotage</t>
  </si>
  <si>
    <t>02 43 41 72 72 06 23 26 72 16</t>
  </si>
  <si>
    <t>https://www.linkedin.com/in/nadegedolley/</t>
  </si>
  <si>
    <t>nadege.dolley@covea.fr</t>
  </si>
  <si>
    <t>Covéa x Tilencia – anticipation des besoins transformation et pilotage</t>
  </si>
  <si>
    <t>Bonjour Nadège,
Nous sommes référencés chez Covéa et je souhaitais vous contacter directement compte tenu de votre périmètre transformation et pilotage. Votre prise de responsabilité à la tête de la Direction Transformation SI annoncée en 2026 s’inscrit directement dans la priorité donnée à la modernisation des systèmes d’information.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</si>
  <si>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Votre prise de responsabilité à la tête de la Direction Transformation SI annoncée en 2026 s’inscrit directement dans la priorité donnée à la modernisation des systèmes d’information.</t>
  </si>
  <si>
    <t>Direction / transformation SI – DSIN Covéa</t>
  </si>
  <si>
    <t>Présence actuelle chez Covéa confirmée en 2026 ; intitulé exact 'Directrice transformation SI' non affiché publiquement.</t>
  </si>
  <si>
    <t>https://fr.linkedin.com/in/nadegedolley/</t>
  </si>
  <si>
    <t>Toujours citée dans des contenus DSIN Covéa récents.</t>
  </si>
  <si>
    <t>DUBOIS Aurélie</t>
  </si>
  <si>
    <t>Responsable d'applications</t>
  </si>
  <si>
    <t>applications et delivery SI</t>
  </si>
  <si>
    <t>https://www.linkedin.com/in/aur%C3%A9lie-dubois-374b39155/</t>
  </si>
  <si>
    <t>aurelie.dubois@covea.fr</t>
  </si>
  <si>
    <t>Point 30 min – besoins applications et delivery SI</t>
  </si>
  <si>
    <t>Bonjour Aurélie,
Nous sommes référencés chez Covéa et je souhaitais vous contacter directement compte tenu de votre périmètre applications et delivery SI.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</si>
  <si>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FAVRIS Mathieu</t>
  </si>
  <si>
    <t>Responsable de l'équipe Détection et Réponse aux Incidents de Sécurité</t>
  </si>
  <si>
    <t>cyberdéfense et réponse à incident</t>
  </si>
  <si>
    <t>86-90 rue Saint-Lazare, Paris (75320), France</t>
  </si>
  <si>
    <t>https://www.linkedin.com/in/matthieu-favris-35b67131/</t>
  </si>
  <si>
    <t>matthieu.favris@covea.fr</t>
  </si>
  <si>
    <t>Point 30 min – besoins cyberdéfense et réponse à incident</t>
  </si>
  <si>
    <t>Bonjour Mathieu,
Nous sommes référencés chez Covéa et je souhaitais vous contacter directement compte tenu de votre périmètre cyberdéfense et réponse à incident. L’adhésion récente de Covéa à InterCERT France et le renforcement du CERT Groupe montrent une dynamique très concrète autour de la détection, de la réponse à incident et de la montée en maturité cyber.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</si>
  <si>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L’adhésion récente de Covéa à InterCERT France et le renforcement du CERT Groupe montrent une dynamique très concrète autour de la détection, de la réponse à incident et de la montée en maturité cyber.</t>
  </si>
  <si>
    <t>https://fr.linkedin.com/in/matthieu-favris-35b67131</t>
  </si>
  <si>
    <t>Confirmé chez Covéa – prénom à corriger</t>
  </si>
  <si>
    <t>Cyberdéfense / CERT Covéa – responsabilité opérationnelle confirmée</t>
  </si>
  <si>
    <t>Le profil public est 'Matthieu Favris' (avec deux t), alors que la base indique Mathieu.</t>
  </si>
  <si>
    <t>https://fr.linkedin.com/in/matthieu-favris-35b67131/</t>
  </si>
  <si>
    <t>Activité 2026 autour du CERT Covéa et de la cyberdéfense ; intitulé exact non affiché publiquement.</t>
  </si>
  <si>
    <t>FOURNIER Léa</t>
  </si>
  <si>
    <t>Responsable d'entité IT</t>
  </si>
  <si>
    <t>https://www.linkedin.com/in/l%C3%A9a-fournier-b89ab5101/</t>
  </si>
  <si>
    <t>lea.fournier@covea.fr</t>
  </si>
  <si>
    <t>Bonjour Léa,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</si>
  <si>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FROIDEFOND Eric-Alain</t>
  </si>
  <si>
    <t>Manager de l'entité fonctionnelle IARD</t>
  </si>
  <si>
    <t>Data &amp; IA</t>
  </si>
  <si>
    <t>IA, Data et innovation</t>
  </si>
  <si>
    <t>https://www.linkedin.com/in/eric-froidefond/</t>
  </si>
  <si>
    <t>eric-alain.froidefond@covea.fr</t>
  </si>
  <si>
    <t>Point 30 min – besoins IA, Data et innovation</t>
  </si>
  <si>
    <t>Bonjour Eric-Alain,
Nous sommes référencés chez Covéa et je souhaitais vous contacter directement compte tenu de votre périmètre IA, Data et innovation. Covéa poursuit en 2026 l’industrialisation de ses usages Data et IA, avec une stratégie data-centric et des solutions IA internes de plus en plus opérationnelles.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</si>
  <si>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Covéa poursuit en 2026 l’industrialisation de ses usages Data et IA, avec une stratégie data-centric et des solutions IA internes de plus en plus opérationnelles.</t>
  </si>
  <si>
    <t>https://recrutement.covea.com/data-ia</t>
  </si>
  <si>
    <t>Employeur Covéa confirmé ; intitulé exact non suffisamment visible publiquement.</t>
  </si>
  <si>
    <t>Vérification via profil LinkedIn public / résultats publics récents.</t>
  </si>
  <si>
    <t>GESRET Laetitia</t>
  </si>
  <si>
    <t>Responsable recrutement et mobilité interne</t>
  </si>
  <si>
    <t>RH</t>
  </si>
  <si>
    <t>recrutement et mobilité</t>
  </si>
  <si>
    <t>https://www.linkedin.com/in/laetitia-gesret-3b4873184/</t>
  </si>
  <si>
    <t>laetitia.gesret@covea.fr</t>
  </si>
  <si>
    <t>Point 30 min – besoins recrutement et mobilité</t>
  </si>
  <si>
    <t>Bonjour Laetitia,
Nous sommes référencés chez Covéa et je souhaitais prendre contact avec vous pour mieux comprendre comment les besoins de renfort IT, Data ou Cyber s’articulent avec votre périmètre recrutement et mobilité.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</si>
  <si>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GEVAUDAN Olivier</t>
  </si>
  <si>
    <t>https://www.linkedin.com/in/olivier-g%C3%A9vaudan-703b1a20/</t>
  </si>
  <si>
    <t>olivier.gevaudan@covea.fr</t>
  </si>
  <si>
    <t>Bonjour Olivier,
Nous sommes référencés chez Covéa et je souhaitais prendre contact afin de mieux qualifier votre périmètre et les éventuels besoins sur lesquels Tilencia pourrait être utile.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</si>
  <si>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Fonction absente du fichier source</t>
  </si>
  <si>
    <t>Intitulé non disponible</t>
  </si>
  <si>
    <t>GILBERT Frédéric</t>
  </si>
  <si>
    <t>Architecte de domaine socles Cloud et Infrastructures</t>
  </si>
  <si>
    <t>https://www.linkedin.com/in/fr%C3%A9d%C3%A9ric-gilbert-a340ba138/</t>
  </si>
  <si>
    <t>frederic.gilbert@covea.fr</t>
  </si>
  <si>
    <t>Bonjour Frédéric,
Nous sommes référencés chez Covéa et je souhaitais vous contacter directement compte tenu de votre périmètre cloud et infrastructures. Le programme de modernisation SI Covéa met notamment en avant les architectures cloud-native, la simplification du patrimoine et la résilience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</si>
  <si>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GOMEZ Delphine</t>
  </si>
  <si>
    <t>Manager Gouvernance Risque Conformité SSI</t>
  </si>
  <si>
    <t>gouvernance, risques et conformité cyber</t>
  </si>
  <si>
    <t>https://www.linkedin.com/in/delphinegomez/</t>
  </si>
  <si>
    <t>delphine.gomez@covea.fr</t>
  </si>
  <si>
    <t>Point 30 min – besoins gouvernance, risques et conformité cyber</t>
  </si>
  <si>
    <t>Bonjour Delphine,
Nous sommes référencés chez Covéa et je souhaitais vous contacter directement compte tenu de votre périmètre gouvernance, risques et conformité cyber.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</si>
  <si>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profil LinkedIn fourni n’a pas pu être rapproché de façon fiable de la personne Covéa ; homonymes nombreux.</t>
  </si>
  <si>
    <t>Guerinot Christophe</t>
  </si>
  <si>
    <t>Responsable Département Pilotage et Performance Omnicanale DG GMF</t>
  </si>
  <si>
    <t>https://www.linkedin.com/in/christophe-guerinot-a72709124/</t>
  </si>
  <si>
    <t>Bonjour Christophe,
Nous sommes référencés chez Covéa et je souhaitais vous contacter directement compte tenu de votre périmètre projets et transformation.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</si>
  <si>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GUITTET Olivier</t>
  </si>
  <si>
    <t>Responsable services généraux</t>
  </si>
  <si>
    <t>Autre</t>
  </si>
  <si>
    <t>01 40 06 51 50</t>
  </si>
  <si>
    <t>https://www.linkedin.com/in/olivier-guittet-29474651/</t>
  </si>
  <si>
    <t>olivier.guittet@covea-finance.fr</t>
  </si>
  <si>
    <t>Hallié Cyril</t>
  </si>
  <si>
    <t>COVEA - Acheteur IT - Prestations et Logiciels</t>
  </si>
  <si>
    <t>achats de prestations intellectuelles IT</t>
  </si>
  <si>
    <t>https://www.linkedin.com/in/cyril-halli%C3%A9-445b09a7/?utm_source=chatgpt%2Ecom&amp;originalSubdomain=fr</t>
  </si>
  <si>
    <t>cyril.hallie@covea.fr</t>
  </si>
  <si>
    <t>Bonjour Cyril,
Nous sommes référencés chez Covéa et je souhaitais vous contacter directement au regard de votre rôle sur les achats de prestations intellectuelles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</si>
  <si>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Acheteur prestations &amp; logiciels cœur de métier</t>
  </si>
  <si>
    <t>Très proche de 'Acheteur IT - Prestations et Logiciels'.</t>
  </si>
  <si>
    <t>https://fr.linkedin.com/in/cyril-halli%C3%A9-445b09a7/</t>
  </si>
  <si>
    <t>Le 'À propos' LinkedIn public confirme le périmètre.</t>
  </si>
  <si>
    <t>HIRAYAMA David</t>
  </si>
  <si>
    <t>Responsable de département Data delivery SID &amp; Datahub</t>
  </si>
  <si>
    <t>Data et plateformes data</t>
  </si>
  <si>
    <t>https://www.linkedin.com/in/david-hirayama-8803474/</t>
  </si>
  <si>
    <t>david.hirayama@covea.fr</t>
  </si>
  <si>
    <t>Point 30 min – besoins Data et plateformes data</t>
  </si>
  <si>
    <t>Bonjour David,
Nous sommes référencés chez Covéa et je souhaitais vous contacter directement compte tenu de votre périmètre Data et plateformes data. Covéa poursuit en 2026 l’industrialisation de ses usages Data et IA, avec une stratégie data-centric et des solutions IA internes de plus en plus opérationnelles.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</si>
  <si>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HOUDAYER MARIE LAURE</t>
  </si>
  <si>
    <t>Manager Architecture chez COVEA</t>
  </si>
  <si>
    <t>architecture SI</t>
  </si>
  <si>
    <t>Le Mans</t>
  </si>
  <si>
    <t>72088 Le Mans, France</t>
  </si>
  <si>
    <t>06 30 42 62 92</t>
  </si>
  <si>
    <t>https://www.linkedin.com/in/marie-laure-houdayer-marin-4386881a0/</t>
  </si>
  <si>
    <t>marie-laure.houdayer-marin@covea.fr</t>
  </si>
  <si>
    <t>Point 30 min – besoins architecture SI</t>
  </si>
  <si>
    <t>Bonjour Marie Laure,
Nous sommes référencés chez Covéa et je souhaitais vous contacter directement compte tenu de votre périmètre architecture SI. Le programme de modernisation SI Covéa met notamment en avant les architectures cloud-native, la simplification du patrimoine et la résilience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</si>
  <si>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JOUSSE Antoine</t>
  </si>
  <si>
    <t>Responsable du delivery des solutions IA</t>
  </si>
  <si>
    <t>https://www.linkedin.com/in/antoinejousse/</t>
  </si>
  <si>
    <t>antoine.jousse@covea.fr</t>
  </si>
  <si>
    <t>Bonjour Antoine,
Nous sommes référencés chez Covéa et je souhaitais vous contacter directement compte tenu de votre périmètre IA, Data et innovation. Les travaux récents de Covéa autour de l’IA générative, de l’IA souveraine et du delivery de solutions internes rendent l’anticipation des compétences particulièrement utile.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</si>
  <si>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Les travaux récents de Covéa autour de l’IA générative, de l’IA souveraine et du delivery de solutions internes rendent l’anticipation des compétences particulièrement utile.</t>
  </si>
  <si>
    <t>https://fr.linkedin.com/in/guillaumelemele</t>
  </si>
  <si>
    <t>LAGRE Aurélie</t>
  </si>
  <si>
    <t>Directeur Performance et Transformation en Indemnisation</t>
  </si>
  <si>
    <t>06 74 85 42 79</t>
  </si>
  <si>
    <t>https://www.linkedin.com/in/aur%C3%A9lie-lagre-6295b316b/</t>
  </si>
  <si>
    <t>aurelie.lagre@covea.fr</t>
  </si>
  <si>
    <t>Bonjour Aurélie,
Nous sommes référencés chez Covéa et je souhaitais vous contacter directement compte tenu de votre périmètre transformation et pilotage.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</si>
  <si>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Direction Indemnisation (périmètre confirmé)</t>
  </si>
  <si>
    <t>Le profil est toujours Covéa et fait référence à une responsabilité de Directrice Indemnisation ; l’intitulé source exact n’est pas affiché.</t>
  </si>
  <si>
    <t>https://fr.linkedin.com/in/aur%C3%A9lie-lagre-6295b316b/</t>
  </si>
  <si>
    <t>Périmètre Indemnisation confirmé.</t>
  </si>
  <si>
    <t>LAMBOLEZ Vincent</t>
  </si>
  <si>
    <t>Responsable Centre de Compétences Management de Projets chez Covéa</t>
  </si>
  <si>
    <t>management de projets</t>
  </si>
  <si>
    <t>06 77 25 24 07</t>
  </si>
  <si>
    <t>https://www.linkedin.com/in/vincent-lambolez-39b37741/</t>
  </si>
  <si>
    <t>vincent.lambolez@covea.fr</t>
  </si>
  <si>
    <t>Point 30 min – besoins management de projets</t>
  </si>
  <si>
    <t>Bonjour Vincent,
Nous sommes référencés chez Covéa et je souhaitais vous contacter directement compte tenu de votre périmètre management de projets.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</si>
  <si>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Lamoureux jérome</t>
  </si>
  <si>
    <t>directeur achat groupe</t>
  </si>
  <si>
    <t>+33 6 74 23 25 04</t>
  </si>
  <si>
    <t>https://www.linkedin.com/in/j%C3%A9r%C3%B4me-lamoureux-8563064b/</t>
  </si>
  <si>
    <t>jerome.lamoureux@covea.fr</t>
  </si>
  <si>
    <t>Bonjour Jérôme,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</si>
  <si>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LAPOIX Frédéric</t>
  </si>
  <si>
    <t>Responsable opérations informatiques</t>
  </si>
  <si>
    <t>https://www.linkedin.com/in/fr%C3%A9d%C3%A9ric-lapoix-74b075151/</t>
  </si>
  <si>
    <t>frederic.lapoix@covea.fr</t>
  </si>
  <si>
    <t>Bonjour Frédéric,
Nous sommes référencés chez Covéa et je souhaitais vous contacter directement compte tenu de votre périmètre opérations IT.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</si>
  <si>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LEMELE Thomas</t>
  </si>
  <si>
    <t>Responsable IT operations - observabilité</t>
  </si>
  <si>
    <t>IT Ops et observabilité</t>
  </si>
  <si>
    <t>https://www.linkedin.com/in/thomaslemele/</t>
  </si>
  <si>
    <t>thomas.lemele@covea.fr</t>
  </si>
  <si>
    <t>Point 30 min – besoins IT Ops et observabilité</t>
  </si>
  <si>
    <t>Bonjour Thomas,
Nous sommes référencés chez Covéa et je souhaitais vous contacter directement compte tenu de votre périmètre IT Ops et observabilité.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</si>
  <si>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LEMELE Guillaume</t>
  </si>
  <si>
    <t>Directeur IA, Data &amp; Innovation du Groupe</t>
  </si>
  <si>
    <t>https://www.linkedin.com/in/guillaumelemele/</t>
  </si>
  <si>
    <t>guillaume.lemele@covea.fr</t>
  </si>
  <si>
    <t>Covéa x Tilencia – anticipation des besoins IA, Data et innovation</t>
  </si>
  <si>
    <t>Bonjour Guillaume,
Nous sommes référencés chez Covéa et je souhaitais vous contacter directement compte tenu de votre périmètre IA, Data et innovation. Les projets IA internes de Covéa, dont EurekIA et HelpIA récemment mis en avant, ainsi que la nouvelle Direction IA, Data &amp; Innovation illustrent une accélération très concrète sur ces sujets.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</si>
  <si>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Les projets IA internes de Covéa, dont EurekIA et HelpIA récemment mis en avant, ainsi que la nouvelle Direction IA, Data &amp; Innovation illustrent une accélération très concrète sur ces sujets.</t>
  </si>
  <si>
    <t>LHERMITE Jean-Philippe</t>
  </si>
  <si>
    <t>Responsable conseil et organisation</t>
  </si>
  <si>
    <t>https://www.linkedin.com/in/jean-philippe-lhermite-04441677/</t>
  </si>
  <si>
    <t>jean-philippe.lhermite@covea.fr</t>
  </si>
  <si>
    <t>Bonjour Jean-Philippe,
Nous sommes référencés chez Covéa et je souhaitais vous contacter directement compte tenu de votre périmètre projets et transformation.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</si>
  <si>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LORILLEUX Pierre</t>
  </si>
  <si>
    <t>Responsable conseil et organisation DSIN</t>
  </si>
  <si>
    <t>https://www.linkedin.com/in/plorilleux/</t>
  </si>
  <si>
    <t>pierre.lorilleux@covea.fr</t>
  </si>
  <si>
    <t>Covéa x Tilencia – anticipation des besoins projets et transformation</t>
  </si>
  <si>
    <t>Bonjour Pierre,
Nous sommes référencés chez Covéa et je souhaitais vous contacter directement compte tenu de votre périmètre projets et transformation. La nouvelle organisation 2026 de Covéa renforce la transformation SI et les filières d’excellence en gestion de projet, dans un contexte de modernisation accélérée.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</si>
  <si>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Loyer jean christophe</t>
  </si>
  <si>
    <t>Responsable du département Métier Achats Covéa</t>
  </si>
  <si>
    <t>https://www.linkedin.com/in/jean-christophe-loyer-54bb9946/</t>
  </si>
  <si>
    <t>jean-christophe.loyer@covea.fr</t>
  </si>
  <si>
    <t>Bonjour Jean Christophe,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</si>
  <si>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Responsable des Achats Prestations Intellectuelles et Achats Généraux</t>
  </si>
  <si>
    <t>Intitulé 2026 plus précis que 'Responsable du département Métier Achats Covéa'.</t>
  </si>
  <si>
    <t>https://ch.linkedin.com/company/freelance</t>
  </si>
  <si>
    <t>Présenté sous cet intitulé aux Universités des Achats 2026.</t>
  </si>
  <si>
    <t>MARTIN Grégory</t>
  </si>
  <si>
    <t>Manager exploitation et support environnement de travail</t>
  </si>
  <si>
    <t>https://www.linkedin.com/in/gremartin/</t>
  </si>
  <si>
    <t>gregory.martin@covea.fr</t>
  </si>
  <si>
    <t>Bonjour Grégory,
Nous sommes référencés chez Covéa et je souhaitais vous contacter directement compte tenu de votre périmètre Modern Workplace et environnement de travail.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</si>
  <si>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MAUNY Romain</t>
  </si>
  <si>
    <t>Cyber Risk Manager | CRISC | 27001 | 27005 | 27032</t>
  </si>
  <si>
    <t>https://www.linkedin.com/in/romainmauny/</t>
  </si>
  <si>
    <t>romain.mauny@covea.fr</t>
  </si>
  <si>
    <t>Bonjour Romain,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</si>
  <si>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Cyber Risk Manager</t>
  </si>
  <si>
    <t>https://mauny.info/</t>
  </si>
  <si>
    <t>Site professionnel personnel : Covéa, Cyber Risk Manager, février 2022 – aujourd’hui.</t>
  </si>
  <si>
    <t>OUARDANI Brahim</t>
  </si>
  <si>
    <t>Architecte applicatif</t>
  </si>
  <si>
    <t>https://www.linkedin.com/in/brahim-ouardani-524a8b65/</t>
  </si>
  <si>
    <t>brahim.ouardani@covea.fr</t>
  </si>
  <si>
    <t>Bonjour Brahim,
Nous sommes référencés chez Covéa et je souhaitais vous contacter directement compte tenu de votre périmètre architecture SI. Le programme de modernisation SI Covéa met notamment en avant les architectures cloud-native, la simplification du patrimoine et la résilience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</si>
  <si>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PAPAZIAN Olivier</t>
  </si>
  <si>
    <t>Responsable des équipes Administration et support de l'environnement de travail</t>
  </si>
  <si>
    <t>https://www.linkedin.com/in/olivier-papazian-18594692/</t>
  </si>
  <si>
    <t>olivier.papazian@covea.fr</t>
  </si>
  <si>
    <t>Bonjour Olivier,
Nous sommes référencés chez Covéa et je souhaitais vous contacter directement compte tenu de votre périmètre Modern Workplace et environnement de travail. La modernisation SI Covéa s’accompagne d’exigences fortes de performance, de résilience et de qualité de service sur les environnements de production.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</si>
  <si>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POUDRET Benjamin</t>
  </si>
  <si>
    <t>Direction IARD / Périls climatique</t>
  </si>
  <si>
    <t>https://www.linkedin.com/in/benjamin-poudret-5ab8b1121/</t>
  </si>
  <si>
    <t>benjamin.poudret@covea.fr</t>
  </si>
  <si>
    <t>Bonjour Benjamin,
Nous sommes référencés chez Covéa et je souhaitais vous contacter directement compte tenu de votre périmètre IA, Data et innovation. Covéa poursuit en 2026 l’industrialisation de ses usages Data et IA, avec une stratégie data-centric et des solutions IA internes de plus en plus opérationnelles.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</si>
  <si>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PREVOST Stéphanie</t>
  </si>
  <si>
    <t>PMO Cybersécurité et risques</t>
  </si>
  <si>
    <t>https://www.linkedin.com/in/st%C3%A9phanie-pr%C3%A9vost-4b130a1a1/</t>
  </si>
  <si>
    <t>stephanie.prevost@covea.fr</t>
  </si>
  <si>
    <t>Bonjour Stéphanie,
Nous sommes référencés chez Covéa et je souhaitais vous contacter directement compte tenu de votre périmètre gouvernance, risques et conformité cyber.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</si>
  <si>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QUERCY Cécile</t>
  </si>
  <si>
    <t>Responsable stratégie de sourcing</t>
  </si>
  <si>
    <t>stratégie de sourcing</t>
  </si>
  <si>
    <t>https://www.linkedin.com/in/c%C3%A9cile-quercy-21b5361b/</t>
  </si>
  <si>
    <t>cecile.quercy@covea.fr</t>
  </si>
  <si>
    <t>Bonjour Cécile,
Nous sommes référencés chez Covéa et je souhaitais vous contacter directement au regard de votre rôle sur les stratégie de sourcing.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</si>
  <si>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REYNAERT Florian</t>
  </si>
  <si>
    <t>Responsable équipe cybersécurité</t>
  </si>
  <si>
    <t>https://www.linkedin.com/in/florian-reynaert-53ba59ab/</t>
  </si>
  <si>
    <t>florian.reynaert@covea.fr</t>
  </si>
  <si>
    <t>Bonjour Florian,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</si>
  <si>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ROCHETEAU Alban</t>
  </si>
  <si>
    <t>Responsable du centre opérationnel de Cybersécurité opérationnelle</t>
  </si>
  <si>
    <t>https://www.linkedin.com/in/alban-rocheteau-2985ba29/</t>
  </si>
  <si>
    <t>alban.rocheteau@covea.fr</t>
  </si>
  <si>
    <t>Bonjour Alban,
Nous sommes référencés chez Covéa et je souhaitais vous contacter directement compte tenu de votre périmètre cybersécurité. Les travaux récents autour de l’InterCERT et du renforcement du CERT Covéa sont directement alignés avec votre périmètre de cybersécurité opérationnelle.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</si>
  <si>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Les travaux récents autour de l’InterCERT et du renforcement du CERT Covéa sont directement alignés avec votre périmètre de cybersécurité opérationnelle.</t>
  </si>
  <si>
    <t>ROUILLON Sébastien</t>
  </si>
  <si>
    <t>Directeur Data</t>
  </si>
  <si>
    <t>https://www.linkedin.com/in/sebastien-rouillon/</t>
  </si>
  <si>
    <t>sebastien.rouillon@covea.fr</t>
  </si>
  <si>
    <t>Covéa x Tilencia – anticipation des besoins Data et plateformes data</t>
  </si>
  <si>
    <t>Bonjour Sébastien,
Nous sommes référencés chez Covéa et je souhaitais vous contacter directement compte tenu de votre périmètre Data et plateformes data. Le programme de modernisation SI Covéa que vous avez récemment relayé, autour du cloud-native, de l’agilité à l’échelle et de la simplification du SI, rend l’anticipation des compétences particulièrement utile.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</si>
  <si>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programme de modernisation SI Covéa que vous avez récemment relayé, autour du cloud-native, de l’agilité à l’échelle et de la simplification du SI, rend l’anticipation des compétences particulièrement utile.</t>
  </si>
  <si>
    <t>Directeur des Solutions Data</t>
  </si>
  <si>
    <t>Plus précis que 'Directeur Data'.</t>
  </si>
  <si>
    <t>https://clubdata-dia.evenements.agefi.fr/fr/espace-partenaire-liste-inscrits</t>
  </si>
  <si>
    <t>Inscrit en 2026 sous cet intitulé pour Covéa ; LinkedIn confirme toujours Groupe Covéa.</t>
  </si>
  <si>
    <t>SCELLIER Tiffany</t>
  </si>
  <si>
    <t>Manager SI Recouvrement</t>
  </si>
  <si>
    <t>https://www.linkedin.com/in/tiffany-scellier/</t>
  </si>
  <si>
    <t>tiffany.scellier@covea.fr</t>
  </si>
  <si>
    <t>Bonjour Tiffany,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</si>
  <si>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SÉBERT Thierry</t>
  </si>
  <si>
    <t>Responsable du Pôle Solution Achats chez Groupe Covéa</t>
  </si>
  <si>
    <t>https://www.linkedin.com/in/thierry-s%C3%A9bert-18685731/?utm_source=chatgpt%2Ecom&amp;originalSubdomain=fr</t>
  </si>
  <si>
    <t>Bonjour Thierry,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</si>
  <si>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Responsable du Pôle Solution Achats</t>
  </si>
  <si>
    <t>https://fr.linkedin.com/in/thierry-s%C3%A9bert-18685731/</t>
  </si>
  <si>
    <t>LinkedIn confirme Groupe Covéa ; intitulé également corroboré par une source professionnelle récente.</t>
  </si>
  <si>
    <t>SIEE Irenee</t>
  </si>
  <si>
    <t>Directeur de programme cybersécurité</t>
  </si>
  <si>
    <t>https://www.linkedin.com/in/ir%C3%A9n%C3%A9e-si%C3%A9-24911840/?originalSubdomain=fr</t>
  </si>
  <si>
    <t>Covéa x Tilencia – anticipation des besoins cybersécurité</t>
  </si>
  <si>
    <t>Bonjour Irenée,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</si>
  <si>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SIMOES Joao</t>
  </si>
  <si>
    <t>Directeur Stratégie SI, Architecture et Cloud</t>
  </si>
  <si>
    <t>stratégie SI, architecture et cloud</t>
  </si>
  <si>
    <t>06 03 98 70 18</t>
  </si>
  <si>
    <t>https://www.linkedin.com/in/joao-simoes-9494b31a/</t>
  </si>
  <si>
    <t>joao.simoes@covea.fr</t>
  </si>
  <si>
    <t>Covéa x Tilencia – anticipation des besoins stratégie SI, architecture et cloud</t>
  </si>
  <si>
    <t>Bonjour Joao,
Nous sommes référencés chez Covéa et je souhaitais vous contacter directement compte tenu de votre périmètre stratégie SI, architecture et cloud. Un recrutement récent de Product Owner ServiceNow CMDB/APM/SAM au sein de la Direction Stratégie SI, Architecture et Cloud illustre des chantiers actifs sur la gouvernance des référentiels IT et la plateforme ServiceNow.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</si>
  <si>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Un recrutement récent de Product Owner ServiceNow CMDB/APM/SAM au sein de la Direction Stratégie SI, Architecture et Cloud illustre des chantiers actifs sur la gouvernance des référentiels IT et la plateforme ServiceNow.</t>
  </si>
  <si>
    <t>https://www.cio-online.com/actualites/lire-sensibilite-des-donnees-et-volonte-d-independance-les-deux-moteurs-de-l-hybridation-16470.html</t>
  </si>
  <si>
    <t>Fonction explicitement citée dans une publication récente sur la stratégie cloud de Covéa.</t>
  </si>
  <si>
    <t>SOBECKI Justin</t>
  </si>
  <si>
    <t>Acheteur IT</t>
  </si>
  <si>
    <t>https://www.linkedin.com/in/justin-sobecki-718730166/</t>
  </si>
  <si>
    <t>justin.sobecki@covea.fr</t>
  </si>
  <si>
    <t>Bonjour Justin,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</si>
  <si>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Sousa Eric</t>
  </si>
  <si>
    <t>Directeur pilotage de la transformation</t>
  </si>
  <si>
    <t>06 23 16 80 27</t>
  </si>
  <si>
    <t>https://www.linkedin.com/in/eric-sousa-a3883a65/</t>
  </si>
  <si>
    <t>Bonjour Eric,
Nous sommes référencés chez Covéa et je souhaitais vous contacter directement compte tenu de votre périmètre transformation et pilotage. L’élargissement en 2026 du périmètre de la Direction Transformation à l’ensemble des enjeux de transformation du Groupe donne un contexte très concret à cette démarche d’anticipation.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</si>
  <si>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L’élargissement en 2026 du périmètre de la Direction Transformation à l’ensemble des enjeux de transformation du Groupe donne un contexte très concret à cette démarche d’anticipation.</t>
  </si>
  <si>
    <t>SOUTRENON Sylvie</t>
  </si>
  <si>
    <t>Responsable Offres Cloud Hybride et Projets</t>
  </si>
  <si>
    <t>02 38 65 72 72</t>
  </si>
  <si>
    <t>https://www.linkedin.com/in/sylviesoutrenon/</t>
  </si>
  <si>
    <t>sylvie.soutrenon@covea.fr</t>
  </si>
  <si>
    <t>Bonjour Sylvie,
Nous sommes référencés chez Covéa et je souhaitais vous contacter directement compte tenu de votre périmètre cloud et infrastructures. Le programme de modernisation SI Covéa met notamment en avant les architectures cloud-native, la simplification du patrimoine et la résilience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</si>
  <si>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Le profil LinkedIn public identifié ne permet pas de confirmer l’employeur actuel ; résultat limité au nom/localisation.</t>
  </si>
  <si>
    <t>THORINIUS Fabrice</t>
  </si>
  <si>
    <t>Directeur Cybersécurité et Risques Numériques</t>
  </si>
  <si>
    <t>01 55 50 60 00 07 78 80 37 09</t>
  </si>
  <si>
    <t>https://www.linkedin.com/in/fabricethorinius/</t>
  </si>
  <si>
    <t>fabrice.thorinius@covea.fr</t>
  </si>
  <si>
    <t>Covéa x Tilencia – anticipation des besoins gouvernance, risques et conformité cyber</t>
  </si>
  <si>
    <t>Bonjour Fabrice,
Nous sommes référencés chez Covéa et je souhaitais vous contacter directement compte tenu de votre périmètre gouvernance, risques et conformité cyber. Le renforcement récent du CERT Covéa et l’adhésion à InterCERT France illustrent la montée en maturité des capacités cyber portées par votre direction.
Nous profitons des mois d’août et septembre pour réactualiser notre vivier et qualifier les besoins selon trois horizons : urgence, à venir et récurrent. L’idée est d’anticiper les bons profils plutôt que d’attendre l’ouverture d’un besoin.
Si possible, je privilégierais un échange de 30 minutes en présentiel à Paris. Auriez-vous un créneau dans les prochaines semaines ?
Bien cordialement,
David Vandenborght
Tilencia</t>
  </si>
  <si>
    <t>Le renforcement récent du CERT Covéa et l’adhésion à InterCERT France illustrent la montée en maturité des capacités cyber portées par votre direction.</t>
  </si>
  <si>
    <t>Doublon source consolidé avec une autre fiche du même contact.</t>
  </si>
  <si>
    <t>https://evenements.pwc.fr/doraunanapres</t>
  </si>
  <si>
    <t>Fonction explicitement indiquée pour Groupe Covéa ; activités LinkedIn récentes liées à Covéa.</t>
  </si>
  <si>
    <t>TORRE Eric</t>
  </si>
  <si>
    <t>Responsable département management des identités</t>
  </si>
  <si>
    <t>IAM et management des identités</t>
  </si>
  <si>
    <t>https://www.linkedin.com/in/eric-torre-4799593/</t>
  </si>
  <si>
    <t>eric.torre@covea.fr</t>
  </si>
  <si>
    <t>Point 30 min – besoins IAM et management des identités</t>
  </si>
  <si>
    <t>Bonjour Eric,
Nous sommes référencés chez Covéa et je souhaitais vous contacter directement compte tenu de votre périmètre IAM et management des identités.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</si>
  <si>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TRIFFAULT Bertrand</t>
  </si>
  <si>
    <t>Responsable équipe incidents majeurs</t>
  </si>
  <si>
    <t>https://www.linkedin.com/in/bertrand-triffault-986b1b17/</t>
  </si>
  <si>
    <t>Bonjour Bertrand,
Nous sommes référencés chez Covéa et je souhaitais vous contacter directement compte tenu de votre périmètre cyberdéfense et réponse à incident.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</si>
  <si>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VALENTE François</t>
  </si>
  <si>
    <t>Responsable sécurité SI</t>
  </si>
  <si>
    <t>https://www.linkedin.com/in/fran%C3%A7ois-valente-a71b4467/</t>
  </si>
  <si>
    <t>francois.valente@covea-finance.fr</t>
  </si>
  <si>
    <t>Bonjour François,
Nous sommes référencés chez Covéa et je souhaitais vous contacter directement compte tenu de votre périmètre cybersécurité. Covéa met actuellement l’accent sur la cyberdéfense, la sécurité cloud, la résilience et l’amélioration continue des capacités de détection et de réponse.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</si>
  <si>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Responsable sécurité SI / cybersécurité – Covéa Finance</t>
  </si>
  <si>
    <t>Employeur Covéa Finance confirmé ; périmètre SSI/cyber cohérent.</t>
  </si>
  <si>
    <t>https://fr.linkedin.com/in/fran%C3%A7ois-valente-a71b4467/</t>
  </si>
  <si>
    <t>Activité 2026 très récente sur les sujets sécurité et Covéa Finance.</t>
  </si>
  <si>
    <t>VEDEL Arnaud</t>
  </si>
  <si>
    <t>https://www.linkedin.com/in/arnaud-vedel-603099118/</t>
  </si>
  <si>
    <t>arnaud.vedel@covea.fr</t>
  </si>
  <si>
    <t>Bonjour Arnaud,
Nous sommes référencés chez Covéa et je souhaitais vous contacter directement au regard de votre rôle sur les achats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</si>
  <si>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VERITE Arnaud</t>
  </si>
  <si>
    <t>Département Solutions SI Clients et Réseaux</t>
  </si>
  <si>
    <t>https://www.linkedin.com/in/arnaud-v%C3%A9rit%C3%A9-148aa65/</t>
  </si>
  <si>
    <t>arnaud.verite@covea.fr</t>
  </si>
  <si>
    <t>Point 30 min – besoins solutions SI</t>
  </si>
  <si>
    <t>Bonjour Arnaud,
Nous sommes référencés chez Covéa et je souhaitais vous contacter directement compte tenu de votre périmètre solutions SI.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</si>
  <si>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VIGIER Florent</t>
  </si>
  <si>
    <t>https://www.linkedin.com/in/florent-vigier-66945324/</t>
  </si>
  <si>
    <t>florent.vigier@covea.fr</t>
  </si>
  <si>
    <t>Bonjour Florent,
Nous sommes référencés chez Covéa et je souhaitais prendre contact afin de mieux qualifier votre périmètre et les éventuels besoins sur lesquels Tilencia pourrait être utile.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</si>
  <si>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Confirmé dans le Groupe Covéa</t>
  </si>
  <si>
    <t>GMF Assurances – intitulé non visible</t>
  </si>
  <si>
    <t>La source ne contenait pas d’intitulé ; le profil public le rattache à GMF Assurances.</t>
  </si>
  <si>
    <t>https://fr.linkedin.com/pub/dir/Florent/Vigier</t>
  </si>
  <si>
    <t>Conserver comme contact Groupe Covéa, mais qualifier la fonction avant envoi.</t>
  </si>
  <si>
    <t>VIROLLE Jérôme</t>
  </si>
  <si>
    <t>Coordinateur achats</t>
  </si>
  <si>
    <t>06 66 60 23 45</t>
  </si>
  <si>
    <t>https://www.linkedin.com/in/virollejerome/</t>
  </si>
  <si>
    <t>jerome.virolle@covea.fr</t>
  </si>
  <si>
    <t>Wang Mélodie</t>
  </si>
  <si>
    <t>Responsable d'Achats prestations intellectuelles IT - périmètre AT</t>
  </si>
  <si>
    <t>https://www.linkedin.com/in/m%C3%A9lodie-wang-/?miniProfileUrn=urn%3Ali%3Afs_miniProfile%3AACoAACWJhEYBLVS15hsY28SdHO_F1TehmABG3hg</t>
  </si>
  <si>
    <t>Bonjour Mélodie,
Nous sommes référencés chez Covéa et je souhaitais vous contacter directement au regard de votre rôle sur les achats de prestations intellectuelles IT. L’objectif est de mieux comprendre les périmètres sur lesquels notre référencement peut être le plus utile aux équipes.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</si>
  <si>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YABAS Yohann</t>
  </si>
  <si>
    <t>Chargé d’ingénierie et services SI</t>
  </si>
  <si>
    <t>https://www.linkedin.com/in/yohann-yabas-4725a1113/</t>
  </si>
  <si>
    <t>yohann.yabas@covea.fr</t>
  </si>
  <si>
    <t>Bonjour Yohann,
Nous sommes référencés chez Covéa et je souhaitais vous contacter directement compte tenu de votre périmètre systèmes d’information. Le programme de modernisation SI Covéa, récemment remis en avant au niveau DSIN, ouvre des chantiers structurants de simplification, transformation et évolution des systèmes.
Nous profitons des mois d’août et septembre pour réactualiser notre vivier et qualifier les besoins selon trois horizons : urgence, à venir et récurrent. L’idée est d’anticiper les bons profils plutôt que d’attendre l’ouverture d’un besoin.
Un échange Teams de 30 minutes serait suffisant. Auriez-vous un créneau dans les prochaines semaines ?
Bien cordialement,
David Vandenborght
Tilencia</t>
  </si>
  <si>
    <t>Prospection Covéa – priorisation Tilencia</t>
  </si>
  <si>
    <t>Indicateur</t>
  </si>
  <si>
    <t>Valeur</t>
  </si>
  <si>
    <t>Contacts total</t>
  </si>
  <si>
    <t>Important (rouge)</t>
  </si>
  <si>
    <t>Urgent (orange)</t>
  </si>
  <si>
    <t>Moins important (jaune)</t>
  </si>
  <si>
    <t>Mails déjà faits</t>
  </si>
  <si>
    <t>Adresses e-mail manquantes</t>
  </si>
  <si>
    <t>Nb contacts</t>
  </si>
  <si>
    <t>Priorité</t>
  </si>
  <si>
    <t>Lecture commerciale</t>
  </si>
  <si>
    <t>Vérification postes</t>
  </si>
  <si>
    <t>Nb</t>
  </si>
  <si>
    <t>Lecture</t>
  </si>
  <si>
    <t>Décideurs stratégiques, directions IT/Data/Cyber/Transformation et achats/sourcing</t>
  </si>
  <si>
    <t>Confirmés / cohérents</t>
  </si>
  <si>
    <t>Poste ou périmètre cohérent avec la base</t>
  </si>
  <si>
    <t>Prescripteurs opérationnels directement alignés avec les offres Tilencia</t>
  </si>
  <si>
    <t>Intitulés actualisés</t>
  </si>
  <si>
    <t>Poste confirmé mais wording à mettre à jour</t>
  </si>
  <si>
    <t>Périmètre moins directement lié ou fonction à qualifier</t>
  </si>
  <si>
    <t>Covéa confirmé / titre à revalider</t>
  </si>
  <si>
    <t>Employeur confirmé, intitulé exact non visible</t>
  </si>
  <si>
    <t>Pas de confirmation publique fiable</t>
  </si>
  <si>
    <t>Total vérifié</t>
  </si>
  <si>
    <t>Ensemble de la base</t>
  </si>
  <si>
    <t>Oui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</si>
</sst>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0"/>
      <color rgb="FFFFFFFF"/>
      <name val="Carlito"/>
    </font>
    <font>
      <sz val="9"/>
      <name val="Carlito"/>
    </font>
    <font>
      <b/>
      <sz val="16"/>
      <color rgb="FFFFFFFF"/>
      <name val="Carlito"/>
    </font>
    <font>
      <b/>
      <sz val="12"/>
      <name val="Carlito"/>
    </font>
    <font>
      <b/>
      <sz val="11"/>
      <color rgb="FFFFFFFF"/>
      <name val="Carlito"/>
    </font>
    <font>
      <b/>
      <sz val="11"/>
      <name val="Carlito"/>
    </font>
  </fonts>
  <fills count="7">
    <fill>
      <patternFill patternType="none"/>
    </fill>
    <fill>
      <patternFill patternType="gray125"/>
    </fill>
    <fill>
      <patternFill patternType="solid">
        <fgColor rgb="FF17365D"/>
      </patternFill>
    </fill>
    <fill>
      <patternFill patternType="solid">
        <fgColor rgb="FFC00000"/>
      </patternFill>
    </fill>
    <fill>
      <patternFill patternType="solid">
        <fgColor rgb="FFF4B183"/>
      </patternFill>
    </fill>
    <fill>
      <patternFill patternType="solid">
        <fgColor rgb="FFFFD966"/>
      </patternFill>
    </fill>
    <fill>
      <patternFill patternType="solid">
        <fgColor rgb="FF17365D"/>
      </patternFill>
    </fill>
  </fills>
  <borders count="1">
    <border>
      <left/>
      <right/>
      <top/>
      <bottom/>
      <diagonal/>
    </border>
  </borders>
  <cellStyleXfs count="1">
    <xf numFmtId="0" fontId="0" fillId="0" borderId="0"/>
  </cellStyleXfs>
  <cellXfs count="12">
    <xf numFmtId="0" fontId="0" fillId="0" borderId="0" xfId="0"/>
    <xf numFmtId="0" fontId="1" fillId="2" borderId="0" xfId="0" applyNumberFormat="1" applyFont="1" applyFill="1" applyBorder="1" applyAlignment="1">
      <alignment horizontal="center" vertical="center" wrapText="1"/>
    </xf>
    <xf numFmtId="0" fontId="2" fillId="0" borderId="0" xfId="0" applyNumberFormat="1" applyFont="1" applyFill="1" applyBorder="1" applyAlignment="1">
      <alignment vertical="top" wrapText="1"/>
    </xf>
    <xf numFmtId="0" fontId="2" fillId="0" borderId="0" xfId="0" applyNumberFormat="1" applyFont="1" applyFill="1" applyBorder="1" applyAlignment="1">
      <alignment horizontal="center" vertical="top" wrapText="1"/>
    </xf>
    <xf numFmtId="0" fontId="4" fillId="0" borderId="0" xfId="0" applyNumberFormat="1" applyFont="1" applyFill="1" applyBorder="1"/>
    <xf numFmtId="0" fontId="5" fillId="3" borderId="0" xfId="0" applyNumberFormat="1" applyFont="1" applyFill="1" applyBorder="1" applyAlignment="1">
      <alignment wrapText="1"/>
    </xf>
    <xf numFmtId="0" fontId="0" fillId="0" borderId="0" xfId="0" applyNumberFormat="1" applyFont="1" applyFill="1" applyBorder="1" applyAlignment="1">
      <alignment wrapText="1"/>
    </xf>
    <xf numFmtId="0" fontId="6" fillId="4" borderId="0" xfId="0" applyNumberFormat="1" applyFont="1" applyFill="1" applyBorder="1" applyAlignment="1">
      <alignment wrapText="1"/>
    </xf>
    <xf numFmtId="0" fontId="6" fillId="5" borderId="0" xfId="0" applyNumberFormat="1" applyFont="1" applyFill="1" applyBorder="1" applyAlignment="1">
      <alignment wrapText="1"/>
    </xf>
    <xf numFmtId="0" fontId="1" fillId="6" borderId="0" xfId="0" applyNumberFormat="1" applyFont="1" applyFill="1" applyBorder="1" applyAlignment="1">
      <alignment horizontal="center" vertical="center" wrapText="1"/>
    </xf>
    <xf numFmtId="0" fontId="0" fillId="0" borderId="0" xfId="0" applyNumberFormat="1" applyFont="1" applyFill="1" applyBorder="1" applyAlignment="1">
      <alignment vertical="top" wrapText="1"/>
    </xf>
    <xf numFmtId="0" fontId="3" fillId="2" borderId="0" xfId="0" applyNumberFormat="1" applyFont="1" applyFill="1" applyBorder="1" applyAlignment="1">
      <alignment horizontal="left" vertical="center"/>
    </xf>
  </cellXfs>
  <cellStyles count="1">
    <cellStyle name="Normal" xfId="0" builtinId="0"/>
  </cellStyles>
  <dxfs count="15">
    <dxf>
      <fill>
        <patternFill patternType="solid">
          <bgColor rgb="FFF4CCCC"/>
        </patternFill>
      </fill>
    </dxf>
    <dxf>
      <fill>
        <patternFill patternType="solid">
          <bgColor rgb="FFFFF2CC"/>
        </patternFill>
      </fill>
    </dxf>
    <dxf>
      <fill>
        <patternFill patternType="solid">
          <bgColor rgb="FFC6E0B4"/>
        </patternFill>
      </fill>
    </dxf>
    <dxf>
      <fill>
        <patternFill patternType="solid">
          <bgColor rgb="FFD9EAF7"/>
        </patternFill>
      </fill>
    </dxf>
    <dxf>
      <fill>
        <patternFill patternType="solid">
          <bgColor rgb="FFD9EAF7"/>
        </patternFill>
      </fill>
    </dxf>
    <dxf>
      <font>
        <b/>
      </font>
      <fill>
        <patternFill patternType="solid">
          <bgColor rgb="FFFFD966"/>
        </patternFill>
      </fill>
    </dxf>
    <dxf>
      <font>
        <b/>
      </font>
      <fill>
        <patternFill patternType="solid">
          <bgColor rgb="FFF4B183"/>
        </patternFill>
      </fill>
    </dxf>
    <dxf>
      <font>
        <b/>
      </font>
      <fill>
        <patternFill patternType="solid">
          <bgColor rgb="FFC6E0B4"/>
        </patternFill>
      </fill>
    </dxf>
    <dxf>
      <fill>
        <patternFill>
          <bgColor rgb="FFFCE4D6"/>
        </patternFill>
      </fill>
    </dxf>
    <dxf>
      <fill>
        <patternFill>
          <bgColor rgb="FFE7E6E6"/>
        </patternFill>
      </fill>
    </dxf>
    <dxf>
      <font>
        <b/>
      </font>
      <fill>
        <patternFill>
          <bgColor rgb="FFC6E0B4"/>
        </patternFill>
      </fill>
    </dxf>
    <dxf>
      <fill>
        <patternFill>
          <bgColor rgb="FFF4CCCC"/>
        </patternFill>
      </fill>
    </dxf>
    <dxf>
      <font>
        <b/>
        <color rgb="FF000000"/>
      </font>
      <fill>
        <patternFill>
          <bgColor rgb="FFFFD966"/>
        </patternFill>
      </fill>
    </dxf>
    <dxf>
      <font>
        <b/>
        <color rgb="FF000000"/>
      </font>
      <fill>
        <patternFill>
          <bgColor rgb="FFF4B183"/>
        </patternFill>
      </fill>
    </dxf>
    <dxf>
      <font>
        <b/>
        <color rgb="FFFFFFFF"/>
      </font>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a:lstStyle/>
          <a:p>
            <a:r>
              <a:rPr lang="fr-FR"/>
              <a:t>Répartition des contacts par domaine</a:t>
            </a:r>
          </a:p>
        </c:rich>
      </c:tx>
      <c:overlay val="0"/>
    </c:title>
    <c:autoTitleDeleted val="0"/>
    <c:plotArea>
      <c:layout/>
      <c:barChart>
        <c:barDir val="col"/>
        <c:grouping val="clustered"/>
        <c:varyColors val="0"/>
        <c:ser>
          <c:idx val="0"/>
          <c:order val="0"/>
          <c:tx>
            <c:v>Nb contacts</c:v>
          </c:tx>
          <c:invertIfNegative val="1"/>
          <c:cat>
            <c:strRef>
              <c:f>Synthèse!$A$13:$A$22</c:f>
              <c:strCache>
                <c:ptCount val="10"/>
                <c:pt idx="0">
                  <c:v>Achats &amp; Sourcing</c:v>
                </c:pt>
                <c:pt idx="1">
                  <c:v>Autre</c:v>
                </c:pt>
                <c:pt idx="2">
                  <c:v>Cloud &amp; Architecture</c:v>
                </c:pt>
                <c:pt idx="3">
                  <c:v>Cybersécurité</c:v>
                </c:pt>
                <c:pt idx="4">
                  <c:v>Data &amp; IA</c:v>
                </c:pt>
                <c:pt idx="5">
                  <c:v>Production, RUN &amp; Workplace</c:v>
                </c:pt>
                <c:pt idx="6">
                  <c:v>RH</c:v>
                </c:pt>
                <c:pt idx="7">
                  <c:v>SI &amp; Applications</c:v>
                </c:pt>
                <c:pt idx="8">
                  <c:v>Transformation &amp; Projets</c:v>
                </c:pt>
                <c:pt idx="9">
                  <c:v>À qualifier</c:v>
                </c:pt>
              </c:strCache>
            </c:strRef>
          </c:cat>
          <c:val>
            <c:numRef>
              <c:f>Synthèse!$B$13:$B$22</c:f>
              <c:numCache>
                <c:formatCode>General</c:formatCode>
                <c:ptCount val="10"/>
                <c:pt idx="0">
                  <c:v>11</c:v>
                </c:pt>
                <c:pt idx="1">
                  <c:v>1</c:v>
                </c:pt>
                <c:pt idx="2">
                  <c:v>6</c:v>
                </c:pt>
                <c:pt idx="3">
                  <c:v>13</c:v>
                </c:pt>
                <c:pt idx="4">
                  <c:v>6</c:v>
                </c:pt>
                <c:pt idx="5">
                  <c:v>8</c:v>
                </c:pt>
                <c:pt idx="6">
                  <c:v>1</c:v>
                </c:pt>
                <c:pt idx="7">
                  <c:v>11</c:v>
                </c:pt>
                <c:pt idx="8">
                  <c:v>10</c:v>
                </c:pt>
                <c:pt idx="9">
                  <c:v>3</c:v>
                </c:pt>
              </c:numCache>
            </c:numRef>
          </c:val>
          <c:extLst>
            <c:ext xmlns:c16="http://schemas.microsoft.com/office/drawing/2014/chart" uri="{C3380CC4-5D6E-409C-BE32-E72D297353CC}">
              <c16:uniqueId val="{00000000-4810-48CB-9EC3-85856C67CA55}"/>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0</xdr:rowOff>
    </xdr:from>
    <xdr:to>
      <xdr:col>11</xdr:col>
      <xdr:colOff>0</xdr:colOff>
      <xdr:row>20</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actsCovea" displayName="ContactsCovea" ref="A1:R71">
  <sortState xmlns:xlrd2="http://schemas.microsoft.com/office/spreadsheetml/2017/richdata2" ref="A2:R71">
    <sortCondition descending="1" ref="G1:G71"/>
  </sortState>
  <tableColumns count="18">
    <tableColumn id="1" xr3:uid="{00000000-0010-0000-0000-000001000000}" name="Nom"/>
    <tableColumn id="2" xr3:uid="{00000000-0010-0000-0000-000002000000}" name="Poste / fonction"/>
    <tableColumn id="3" xr3:uid="{00000000-0010-0000-0000-000003000000}" name="Catégorie Tilencia"/>
    <tableColumn id="4" xr3:uid="{00000000-0010-0000-0000-000004000000}" name="Périmètre / spécialité"/>
    <tableColumn id="5" xr3:uid="{00000000-0010-0000-0000-000005000000}" name="Rôle commercial"/>
    <tableColumn id="6" xr3:uid="{00000000-0010-0000-0000-000006000000}" name="Priorisation"/>
    <tableColumn id="7" xr3:uid="{00000000-0010-0000-0000-000007000000}" name="Ville"/>
    <tableColumn id="8" xr3:uid="{00000000-0010-0000-0000-000008000000}" name="Adresse"/>
    <tableColumn id="9" xr3:uid="{00000000-0010-0000-0000-000009000000}" name="Téléphone(s)"/>
    <tableColumn id="10" xr3:uid="{00000000-0010-0000-0000-00000A000000}" name="État"/>
    <tableColumn id="11" xr3:uid="{00000000-0010-0000-0000-00000B000000}" name="LinkedIn"/>
    <tableColumn id="12" xr3:uid="{00000000-0010-0000-0000-00000C000000}" name="Adresse mail"/>
    <tableColumn id="13" xr3:uid="{00000000-0010-0000-0000-00000D000000}" name="Objet du mail"/>
    <tableColumn id="14" xr3:uid="{00000000-0010-0000-0000-00000E000000}" name="Fait ?"/>
    <tableColumn id="15" xr3:uid="{00000000-0010-0000-0000-00000F000000}" name="Corps du mail"/>
    <tableColumn id="16" xr3:uid="{00000000-0010-0000-0000-000010000000}" name="Angle de personnalisation"/>
    <tableColumn id="17" xr3:uid="{00000000-0010-0000-0000-000011000000}" name="Source actualité / projet"/>
    <tableColumn id="18" xr3:uid="{00000000-0010-0000-0000-000012000000}" name="Notes / données à vérifier"/>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1"/>
  <sheetViews>
    <sheetView tabSelected="1" topLeftCell="D13" workbookViewId="0">
      <selection activeCell="G1" sqref="G1"/>
    </sheetView>
  </sheetViews>
  <sheetFormatPr baseColWidth="10" defaultColWidth="8.6640625" defaultRowHeight="14"/>
  <cols>
    <col min="1" max="1" width="24" customWidth="1"/>
    <col min="2" max="2" width="42" customWidth="1"/>
    <col min="3" max="3" width="25" customWidth="1"/>
    <col min="4" max="4" width="30" customWidth="1"/>
    <col min="5" max="5" width="22" customWidth="1"/>
    <col min="6" max="6" width="16" customWidth="1"/>
    <col min="7" max="7" width="18" customWidth="1"/>
    <col min="8" max="8" width="34" customWidth="1"/>
    <col min="9" max="9" width="25" customWidth="1"/>
    <col min="10" max="10" width="11" customWidth="1"/>
    <col min="11" max="12" width="34" customWidth="1"/>
    <col min="13" max="13" width="44" customWidth="1"/>
    <col min="14" max="14" width="10" customWidth="1"/>
    <col min="15" max="15" width="78" customWidth="1"/>
    <col min="16" max="16" width="55" customWidth="1"/>
    <col min="17" max="18" width="45" customWidth="1"/>
    <col min="19" max="19" width="28" customWidth="1"/>
    <col min="20" max="20" width="40" customWidth="1"/>
    <col min="21" max="21" width="55" customWidth="1"/>
    <col min="22" max="22" width="18" customWidth="1"/>
    <col min="23" max="24" width="48" customWidth="1"/>
  </cols>
  <sheetData>
    <row r="1" spans="1:24" ht="26.6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9" t="s">
        <v>18</v>
      </c>
      <c r="T1" s="9" t="s">
        <v>19</v>
      </c>
      <c r="U1" s="9" t="s">
        <v>20</v>
      </c>
      <c r="V1" s="9" t="s">
        <v>21</v>
      </c>
      <c r="W1" s="9" t="s">
        <v>22</v>
      </c>
      <c r="X1" s="9" t="s">
        <v>23</v>
      </c>
    </row>
    <row r="2" spans="1:24" ht="41.4" customHeight="1">
      <c r="A2" s="2" t="s">
        <v>24</v>
      </c>
      <c r="B2" s="2" t="s">
        <v>25</v>
      </c>
      <c r="C2" s="2" t="s">
        <v>26</v>
      </c>
      <c r="D2" s="2" t="s">
        <v>27</v>
      </c>
      <c r="E2" s="2" t="s">
        <v>28</v>
      </c>
      <c r="F2" s="3" t="s">
        <v>29</v>
      </c>
      <c r="G2" s="2" t="s">
        <v>30</v>
      </c>
      <c r="H2" s="2" t="s">
        <v>31</v>
      </c>
      <c r="I2" s="2" t="s">
        <v>32</v>
      </c>
      <c r="J2" s="2" t="s">
        <v>33</v>
      </c>
      <c r="K2" s="2" t="s">
        <v>34</v>
      </c>
      <c r="L2" s="2" t="s">
        <v>35</v>
      </c>
      <c r="M2" s="2" t="s">
        <v>36</v>
      </c>
      <c r="N2" s="3" t="s">
        <v>37</v>
      </c>
      <c r="O2" s="2" t="s">
        <v>38</v>
      </c>
      <c r="P2" s="2" t="s">
        <v>39</v>
      </c>
      <c r="Q2" s="2" t="s">
        <v>40</v>
      </c>
      <c r="R2" s="2" t="s">
        <v>41</v>
      </c>
      <c r="S2" s="10" t="s">
        <v>42</v>
      </c>
      <c r="T2" s="10" t="s">
        <v>25</v>
      </c>
      <c r="U2" s="10" t="s">
        <v>43</v>
      </c>
      <c r="V2" s="10" t="s">
        <v>44</v>
      </c>
      <c r="W2" s="10"/>
      <c r="X2" s="10" t="s">
        <v>45</v>
      </c>
    </row>
    <row r="3" spans="1:24" ht="41.4" customHeight="1">
      <c r="A3" s="2" t="s">
        <v>46</v>
      </c>
      <c r="B3" s="2" t="s">
        <v>47</v>
      </c>
      <c r="C3" s="2" t="s">
        <v>26</v>
      </c>
      <c r="D3" s="2" t="s">
        <v>27</v>
      </c>
      <c r="E3" s="2" t="s">
        <v>48</v>
      </c>
      <c r="F3" s="3" t="s">
        <v>29</v>
      </c>
      <c r="G3" s="2" t="s">
        <v>30</v>
      </c>
      <c r="H3" s="2" t="s">
        <v>31</v>
      </c>
      <c r="I3" s="2"/>
      <c r="J3" s="2" t="s">
        <v>33</v>
      </c>
      <c r="K3" s="2" t="s">
        <v>49</v>
      </c>
      <c r="L3" s="2" t="s">
        <v>50</v>
      </c>
      <c r="M3" s="2" t="s">
        <v>36</v>
      </c>
      <c r="N3" s="3" t="s">
        <v>37</v>
      </c>
      <c r="O3" s="2" t="s">
        <v>51</v>
      </c>
      <c r="P3" s="2" t="s">
        <v>39</v>
      </c>
      <c r="Q3" s="2" t="s">
        <v>40</v>
      </c>
      <c r="R3" s="2"/>
      <c r="S3" s="10" t="s">
        <v>52</v>
      </c>
      <c r="T3" s="10" t="s">
        <v>47</v>
      </c>
      <c r="U3" s="10" t="s">
        <v>53</v>
      </c>
      <c r="V3" s="10" t="s">
        <v>54</v>
      </c>
      <c r="W3" s="10" t="s">
        <v>49</v>
      </c>
      <c r="X3" s="10" t="s">
        <v>55</v>
      </c>
    </row>
    <row r="4" spans="1:24" ht="41.4" customHeight="1">
      <c r="A4" s="2" t="s">
        <v>198</v>
      </c>
      <c r="B4" s="2" t="s">
        <v>199</v>
      </c>
      <c r="C4" s="2" t="s">
        <v>26</v>
      </c>
      <c r="D4" s="2" t="s">
        <v>200</v>
      </c>
      <c r="E4" s="2" t="s">
        <v>81</v>
      </c>
      <c r="F4" s="3" t="s">
        <v>82</v>
      </c>
      <c r="G4" s="2" t="s">
        <v>30</v>
      </c>
      <c r="H4" s="2" t="s">
        <v>31</v>
      </c>
      <c r="I4" s="2" t="s">
        <v>201</v>
      </c>
      <c r="J4" s="2" t="s">
        <v>33</v>
      </c>
      <c r="K4" s="2" t="s">
        <v>202</v>
      </c>
      <c r="L4" s="2" t="s">
        <v>203</v>
      </c>
      <c r="M4" s="2" t="s">
        <v>204</v>
      </c>
      <c r="N4" s="3" t="s">
        <v>37</v>
      </c>
      <c r="O4" s="2" t="s">
        <v>205</v>
      </c>
      <c r="P4" s="2" t="s">
        <v>39</v>
      </c>
      <c r="Q4" s="2" t="s">
        <v>40</v>
      </c>
      <c r="R4" s="2"/>
      <c r="S4" s="10" t="s">
        <v>52</v>
      </c>
      <c r="T4" s="10" t="s">
        <v>57</v>
      </c>
      <c r="U4" s="10" t="s">
        <v>53</v>
      </c>
      <c r="V4" s="10" t="s">
        <v>54</v>
      </c>
      <c r="W4" s="10" t="s">
        <v>63</v>
      </c>
      <c r="X4" s="10" t="s">
        <v>55</v>
      </c>
    </row>
    <row r="5" spans="1:24" ht="41.4" customHeight="1">
      <c r="A5" s="2" t="s">
        <v>217</v>
      </c>
      <c r="B5" s="2" t="s">
        <v>218</v>
      </c>
      <c r="C5" s="2" t="s">
        <v>79</v>
      </c>
      <c r="D5" s="2" t="s">
        <v>80</v>
      </c>
      <c r="E5" s="2" t="s">
        <v>28</v>
      </c>
      <c r="F5" s="3" t="s">
        <v>29</v>
      </c>
      <c r="G5" s="2" t="s">
        <v>30</v>
      </c>
      <c r="H5" s="2" t="s">
        <v>31</v>
      </c>
      <c r="I5" s="2" t="s">
        <v>219</v>
      </c>
      <c r="J5" s="2" t="s">
        <v>33</v>
      </c>
      <c r="K5" s="2" t="s">
        <v>220</v>
      </c>
      <c r="L5" s="2" t="s">
        <v>221</v>
      </c>
      <c r="M5" s="2" t="s">
        <v>155</v>
      </c>
      <c r="N5" s="3" t="s">
        <v>37</v>
      </c>
      <c r="O5" s="2" t="s">
        <v>222</v>
      </c>
      <c r="P5" s="2" t="s">
        <v>88</v>
      </c>
      <c r="Q5" s="2" t="s">
        <v>68</v>
      </c>
      <c r="R5" s="2"/>
      <c r="S5" s="10" t="s">
        <v>42</v>
      </c>
      <c r="T5" s="10"/>
      <c r="U5" s="10" t="s">
        <v>43</v>
      </c>
      <c r="V5" s="10" t="s">
        <v>44</v>
      </c>
      <c r="W5" s="10"/>
      <c r="X5" s="10" t="s">
        <v>45</v>
      </c>
    </row>
    <row r="6" spans="1:24" ht="41.4" customHeight="1">
      <c r="A6" s="2" t="s">
        <v>228</v>
      </c>
      <c r="B6" s="2" t="s">
        <v>229</v>
      </c>
      <c r="C6" s="2" t="s">
        <v>26</v>
      </c>
      <c r="D6" s="2" t="s">
        <v>230</v>
      </c>
      <c r="E6" s="2" t="s">
        <v>81</v>
      </c>
      <c r="F6" s="3" t="s">
        <v>82</v>
      </c>
      <c r="G6" s="2" t="s">
        <v>30</v>
      </c>
      <c r="H6" s="2" t="s">
        <v>31</v>
      </c>
      <c r="I6" s="2" t="s">
        <v>231</v>
      </c>
      <c r="J6" s="2" t="s">
        <v>33</v>
      </c>
      <c r="K6" s="2" t="s">
        <v>232</v>
      </c>
      <c r="L6" s="2" t="s">
        <v>233</v>
      </c>
      <c r="M6" s="2" t="s">
        <v>234</v>
      </c>
      <c r="N6" s="3" t="s">
        <v>37</v>
      </c>
      <c r="O6" s="2" t="s">
        <v>235</v>
      </c>
      <c r="P6" s="2" t="s">
        <v>236</v>
      </c>
      <c r="Q6" s="2" t="s">
        <v>40</v>
      </c>
      <c r="R6" s="2"/>
      <c r="S6" s="10" t="s">
        <v>52</v>
      </c>
      <c r="T6" s="10" t="s">
        <v>78</v>
      </c>
      <c r="U6" s="10" t="s">
        <v>53</v>
      </c>
      <c r="V6" s="10" t="s">
        <v>54</v>
      </c>
      <c r="W6" s="10" t="s">
        <v>84</v>
      </c>
      <c r="X6" s="10" t="s">
        <v>55</v>
      </c>
    </row>
    <row r="7" spans="1:24" ht="41.4" customHeight="1">
      <c r="A7" s="2" t="s">
        <v>248</v>
      </c>
      <c r="B7" s="2" t="s">
        <v>249</v>
      </c>
      <c r="C7" s="2" t="s">
        <v>114</v>
      </c>
      <c r="D7" s="2" t="s">
        <v>250</v>
      </c>
      <c r="E7" s="2" t="s">
        <v>28</v>
      </c>
      <c r="F7" s="3" t="s">
        <v>29</v>
      </c>
      <c r="G7" s="2" t="s">
        <v>30</v>
      </c>
      <c r="H7" s="2" t="s">
        <v>251</v>
      </c>
      <c r="I7" s="2" t="s">
        <v>62</v>
      </c>
      <c r="J7" s="2" t="s">
        <v>33</v>
      </c>
      <c r="K7" s="2" t="s">
        <v>252</v>
      </c>
      <c r="L7" s="2" t="s">
        <v>253</v>
      </c>
      <c r="M7" s="2" t="s">
        <v>254</v>
      </c>
      <c r="N7" s="3" t="s">
        <v>37</v>
      </c>
      <c r="O7" s="2" t="s">
        <v>255</v>
      </c>
      <c r="P7" s="2" t="s">
        <v>256</v>
      </c>
      <c r="Q7" s="2" t="s">
        <v>257</v>
      </c>
      <c r="R7" s="2"/>
      <c r="S7" s="10" t="s">
        <v>98</v>
      </c>
      <c r="T7" s="10" t="s">
        <v>99</v>
      </c>
      <c r="U7" s="10" t="s">
        <v>100</v>
      </c>
      <c r="V7" s="10" t="s">
        <v>101</v>
      </c>
      <c r="W7" s="10" t="s">
        <v>102</v>
      </c>
      <c r="X7" s="10" t="s">
        <v>103</v>
      </c>
    </row>
    <row r="8" spans="1:24" ht="41.4" customHeight="1">
      <c r="A8" s="2" t="s">
        <v>351</v>
      </c>
      <c r="B8" s="2" t="s">
        <v>352</v>
      </c>
      <c r="C8" s="2" t="s">
        <v>26</v>
      </c>
      <c r="D8" s="2" t="s">
        <v>230</v>
      </c>
      <c r="E8" s="2" t="s">
        <v>81</v>
      </c>
      <c r="F8" s="3" t="s">
        <v>82</v>
      </c>
      <c r="G8" s="2" t="s">
        <v>30</v>
      </c>
      <c r="H8" s="2" t="s">
        <v>31</v>
      </c>
      <c r="I8" s="2" t="s">
        <v>353</v>
      </c>
      <c r="J8" s="2" t="s">
        <v>33</v>
      </c>
      <c r="K8" s="2" t="s">
        <v>354</v>
      </c>
      <c r="L8" s="2" t="s">
        <v>355</v>
      </c>
      <c r="M8" s="2" t="s">
        <v>234</v>
      </c>
      <c r="N8" s="3" t="s">
        <v>37</v>
      </c>
      <c r="O8" s="2" t="s">
        <v>356</v>
      </c>
      <c r="P8" s="2" t="s">
        <v>39</v>
      </c>
      <c r="Q8" s="2" t="s">
        <v>40</v>
      </c>
      <c r="R8" s="2"/>
      <c r="S8" s="10" t="s">
        <v>52</v>
      </c>
      <c r="T8" s="10" t="s">
        <v>105</v>
      </c>
      <c r="U8" s="10" t="s">
        <v>53</v>
      </c>
      <c r="V8" s="10" t="s">
        <v>54</v>
      </c>
      <c r="W8" s="10"/>
      <c r="X8" s="10" t="s">
        <v>55</v>
      </c>
    </row>
    <row r="9" spans="1:24" ht="41.4" customHeight="1">
      <c r="A9" s="2" t="s">
        <v>369</v>
      </c>
      <c r="B9" s="2" t="s">
        <v>370</v>
      </c>
      <c r="C9" s="2" t="s">
        <v>106</v>
      </c>
      <c r="D9" s="2" t="s">
        <v>107</v>
      </c>
      <c r="E9" s="2" t="s">
        <v>81</v>
      </c>
      <c r="F9" s="3" t="s">
        <v>82</v>
      </c>
      <c r="G9" s="2" t="s">
        <v>30</v>
      </c>
      <c r="H9" s="2" t="s">
        <v>31</v>
      </c>
      <c r="I9" s="2" t="s">
        <v>371</v>
      </c>
      <c r="J9" s="2" t="s">
        <v>33</v>
      </c>
      <c r="K9" s="2" t="s">
        <v>372</v>
      </c>
      <c r="L9" s="2" t="s">
        <v>373</v>
      </c>
      <c r="M9" s="2" t="s">
        <v>109</v>
      </c>
      <c r="N9" s="3" t="s">
        <v>37</v>
      </c>
      <c r="O9" s="2" t="s">
        <v>374</v>
      </c>
      <c r="P9" s="2"/>
      <c r="Q9" s="2"/>
      <c r="R9" s="2"/>
      <c r="S9" s="10" t="s">
        <v>122</v>
      </c>
      <c r="T9" s="10" t="s">
        <v>123</v>
      </c>
      <c r="U9" s="10" t="s">
        <v>124</v>
      </c>
      <c r="V9" s="10" t="s">
        <v>54</v>
      </c>
      <c r="W9" s="10" t="s">
        <v>125</v>
      </c>
      <c r="X9" s="10" t="s">
        <v>126</v>
      </c>
    </row>
    <row r="10" spans="1:24" ht="41.4" customHeight="1">
      <c r="A10" s="2" t="s">
        <v>375</v>
      </c>
      <c r="B10" s="2" t="s">
        <v>376</v>
      </c>
      <c r="C10" s="2" t="s">
        <v>58</v>
      </c>
      <c r="D10" s="2" t="s">
        <v>145</v>
      </c>
      <c r="E10" s="2" t="s">
        <v>28</v>
      </c>
      <c r="F10" s="3" t="s">
        <v>29</v>
      </c>
      <c r="G10" s="2" t="s">
        <v>30</v>
      </c>
      <c r="H10" s="2" t="s">
        <v>31</v>
      </c>
      <c r="I10" s="2"/>
      <c r="J10" s="2" t="s">
        <v>33</v>
      </c>
      <c r="K10" s="2" t="s">
        <v>377</v>
      </c>
      <c r="L10" s="2" t="s">
        <v>378</v>
      </c>
      <c r="M10" s="2" t="s">
        <v>148</v>
      </c>
      <c r="N10" s="3" t="s">
        <v>37</v>
      </c>
      <c r="O10" s="2" t="s">
        <v>379</v>
      </c>
      <c r="P10" s="2" t="s">
        <v>67</v>
      </c>
      <c r="Q10" s="2" t="s">
        <v>68</v>
      </c>
      <c r="R10" s="2"/>
      <c r="S10" s="10" t="s">
        <v>52</v>
      </c>
      <c r="T10" s="10" t="s">
        <v>128</v>
      </c>
      <c r="U10" s="10" t="s">
        <v>53</v>
      </c>
      <c r="V10" s="10" t="s">
        <v>54</v>
      </c>
      <c r="W10" s="10" t="s">
        <v>130</v>
      </c>
      <c r="X10" s="10" t="s">
        <v>55</v>
      </c>
    </row>
    <row r="11" spans="1:24" ht="41.4" customHeight="1">
      <c r="A11" s="2" t="s">
        <v>508</v>
      </c>
      <c r="B11" s="2" t="s">
        <v>509</v>
      </c>
      <c r="C11" s="2" t="s">
        <v>26</v>
      </c>
      <c r="D11" s="2" t="s">
        <v>230</v>
      </c>
      <c r="E11" s="2" t="s">
        <v>81</v>
      </c>
      <c r="F11" s="3" t="s">
        <v>82</v>
      </c>
      <c r="G11" s="2" t="s">
        <v>30</v>
      </c>
      <c r="H11" s="2" t="s">
        <v>31</v>
      </c>
      <c r="I11" s="2" t="s">
        <v>510</v>
      </c>
      <c r="J11" s="2" t="s">
        <v>33</v>
      </c>
      <c r="K11" s="2" t="s">
        <v>511</v>
      </c>
      <c r="L11" s="2"/>
      <c r="M11" s="2" t="s">
        <v>234</v>
      </c>
      <c r="N11" s="3" t="s">
        <v>37</v>
      </c>
      <c r="O11" s="2" t="s">
        <v>512</v>
      </c>
      <c r="P11" s="2" t="s">
        <v>513</v>
      </c>
      <c r="Q11" s="2" t="s">
        <v>40</v>
      </c>
      <c r="R11" s="2" t="s">
        <v>150</v>
      </c>
      <c r="S11" s="10" t="s">
        <v>138</v>
      </c>
      <c r="T11" s="10" t="s">
        <v>139</v>
      </c>
      <c r="U11" s="10" t="s">
        <v>140</v>
      </c>
      <c r="V11" s="10" t="s">
        <v>54</v>
      </c>
      <c r="W11" s="10" t="s">
        <v>141</v>
      </c>
      <c r="X11" s="10" t="s">
        <v>142</v>
      </c>
    </row>
    <row r="12" spans="1:24" ht="41.4" customHeight="1">
      <c r="A12" s="2" t="s">
        <v>521</v>
      </c>
      <c r="B12" s="2" t="s">
        <v>522</v>
      </c>
      <c r="C12" s="2" t="s">
        <v>114</v>
      </c>
      <c r="D12" s="2" t="s">
        <v>301</v>
      </c>
      <c r="E12" s="2" t="s">
        <v>81</v>
      </c>
      <c r="F12" s="3" t="s">
        <v>82</v>
      </c>
      <c r="G12" s="2" t="s">
        <v>30</v>
      </c>
      <c r="H12" s="2" t="s">
        <v>251</v>
      </c>
      <c r="I12" s="2" t="s">
        <v>523</v>
      </c>
      <c r="J12" s="2" t="s">
        <v>33</v>
      </c>
      <c r="K12" s="2" t="s">
        <v>524</v>
      </c>
      <c r="L12" s="2" t="s">
        <v>525</v>
      </c>
      <c r="M12" s="2" t="s">
        <v>526</v>
      </c>
      <c r="N12" s="3" t="s">
        <v>37</v>
      </c>
      <c r="O12" s="2" t="s">
        <v>527</v>
      </c>
      <c r="P12" s="2" t="s">
        <v>528</v>
      </c>
      <c r="Q12" s="2" t="s">
        <v>257</v>
      </c>
      <c r="R12" s="2" t="s">
        <v>529</v>
      </c>
      <c r="S12" s="10" t="s">
        <v>52</v>
      </c>
      <c r="T12" s="10" t="s">
        <v>144</v>
      </c>
      <c r="U12" s="10" t="s">
        <v>53</v>
      </c>
      <c r="V12" s="10" t="s">
        <v>54</v>
      </c>
      <c r="W12" s="10" t="s">
        <v>147</v>
      </c>
      <c r="X12" s="10" t="s">
        <v>55</v>
      </c>
    </row>
    <row r="13" spans="1:24" ht="41.4" customHeight="1">
      <c r="A13" s="2" t="s">
        <v>571</v>
      </c>
      <c r="B13" s="2" t="s">
        <v>572</v>
      </c>
      <c r="C13" s="2" t="s">
        <v>106</v>
      </c>
      <c r="D13" s="2" t="s">
        <v>107</v>
      </c>
      <c r="E13" s="2" t="s">
        <v>129</v>
      </c>
      <c r="F13" s="3" t="s">
        <v>82</v>
      </c>
      <c r="G13" s="2" t="s">
        <v>30</v>
      </c>
      <c r="H13" s="2" t="s">
        <v>31</v>
      </c>
      <c r="I13" s="2" t="s">
        <v>573</v>
      </c>
      <c r="J13" s="2" t="s">
        <v>33</v>
      </c>
      <c r="K13" s="2" t="s">
        <v>574</v>
      </c>
      <c r="L13" s="2" t="s">
        <v>575</v>
      </c>
      <c r="M13" s="2" t="s">
        <v>109</v>
      </c>
      <c r="N13" s="3" t="s">
        <v>37</v>
      </c>
      <c r="O13" s="2" t="s">
        <v>374</v>
      </c>
      <c r="P13" s="2"/>
      <c r="Q13" s="2"/>
      <c r="R13" s="2"/>
      <c r="S13" s="10" t="s">
        <v>52</v>
      </c>
      <c r="T13" s="10" t="s">
        <v>152</v>
      </c>
      <c r="U13" s="10" t="s">
        <v>53</v>
      </c>
      <c r="V13" s="10" t="s">
        <v>54</v>
      </c>
      <c r="W13" s="10" t="s">
        <v>153</v>
      </c>
      <c r="X13" s="10" t="s">
        <v>55</v>
      </c>
    </row>
    <row r="14" spans="1:24" ht="41.4" customHeight="1">
      <c r="A14" s="2" t="s">
        <v>334</v>
      </c>
      <c r="B14" s="2" t="s">
        <v>335</v>
      </c>
      <c r="C14" s="2" t="s">
        <v>177</v>
      </c>
      <c r="D14" s="2" t="s">
        <v>336</v>
      </c>
      <c r="E14" s="2" t="s">
        <v>28</v>
      </c>
      <c r="F14" s="3" t="s">
        <v>29</v>
      </c>
      <c r="G14" s="2" t="s">
        <v>337</v>
      </c>
      <c r="H14" s="2" t="s">
        <v>338</v>
      </c>
      <c r="I14" s="2" t="s">
        <v>339</v>
      </c>
      <c r="J14" s="2" t="s">
        <v>33</v>
      </c>
      <c r="K14" s="2" t="s">
        <v>340</v>
      </c>
      <c r="L14" s="2" t="s">
        <v>341</v>
      </c>
      <c r="M14" s="2" t="s">
        <v>342</v>
      </c>
      <c r="N14" s="3" t="s">
        <v>37</v>
      </c>
      <c r="O14" s="2" t="s">
        <v>343</v>
      </c>
      <c r="P14" s="2" t="s">
        <v>184</v>
      </c>
      <c r="Q14" s="2" t="s">
        <v>68</v>
      </c>
      <c r="R14" s="2"/>
      <c r="S14" s="10" t="s">
        <v>98</v>
      </c>
      <c r="T14" s="10" t="s">
        <v>166</v>
      </c>
      <c r="U14" s="10" t="s">
        <v>167</v>
      </c>
      <c r="V14" s="10" t="s">
        <v>101</v>
      </c>
      <c r="W14" s="10" t="s">
        <v>168</v>
      </c>
      <c r="X14" s="10" t="s">
        <v>169</v>
      </c>
    </row>
    <row r="15" spans="1:24" ht="41.4" customHeight="1">
      <c r="A15" s="2" t="s">
        <v>361</v>
      </c>
      <c r="B15" s="2" t="s">
        <v>362</v>
      </c>
      <c r="C15" s="2" t="s">
        <v>26</v>
      </c>
      <c r="D15" s="2" t="s">
        <v>363</v>
      </c>
      <c r="E15" s="2" t="s">
        <v>28</v>
      </c>
      <c r="F15" s="3" t="s">
        <v>29</v>
      </c>
      <c r="G15" s="2" t="s">
        <v>337</v>
      </c>
      <c r="H15" s="2" t="s">
        <v>338</v>
      </c>
      <c r="I15" s="2" t="s">
        <v>364</v>
      </c>
      <c r="J15" s="2" t="s">
        <v>33</v>
      </c>
      <c r="K15" s="2" t="s">
        <v>365</v>
      </c>
      <c r="L15" s="2" t="s">
        <v>366</v>
      </c>
      <c r="M15" s="2" t="s">
        <v>367</v>
      </c>
      <c r="N15" s="3" t="s">
        <v>37</v>
      </c>
      <c r="O15" s="2" t="s">
        <v>368</v>
      </c>
      <c r="P15" s="2" t="s">
        <v>39</v>
      </c>
      <c r="Q15" s="2" t="s">
        <v>40</v>
      </c>
      <c r="R15" s="2"/>
      <c r="S15" s="10" t="s">
        <v>52</v>
      </c>
      <c r="T15" s="10" t="s">
        <v>171</v>
      </c>
      <c r="U15" s="10" t="s">
        <v>53</v>
      </c>
      <c r="V15" s="10" t="s">
        <v>54</v>
      </c>
      <c r="W15" s="10" t="s">
        <v>172</v>
      </c>
      <c r="X15" s="10" t="s">
        <v>55</v>
      </c>
    </row>
    <row r="16" spans="1:24" ht="41.4" customHeight="1">
      <c r="A16" s="2" t="s">
        <v>56</v>
      </c>
      <c r="B16" s="2" t="s">
        <v>57</v>
      </c>
      <c r="C16" s="2" t="s">
        <v>58</v>
      </c>
      <c r="D16" s="2" t="s">
        <v>59</v>
      </c>
      <c r="E16" s="2" t="s">
        <v>28</v>
      </c>
      <c r="F16" s="3" t="s">
        <v>29</v>
      </c>
      <c r="G16" s="2" t="s">
        <v>60</v>
      </c>
      <c r="H16" s="2" t="s">
        <v>61</v>
      </c>
      <c r="I16" s="2" t="s">
        <v>62</v>
      </c>
      <c r="J16" s="2" t="s">
        <v>33</v>
      </c>
      <c r="K16" s="2" t="s">
        <v>63</v>
      </c>
      <c r="L16" s="2" t="s">
        <v>64</v>
      </c>
      <c r="M16" s="2" t="s">
        <v>65</v>
      </c>
      <c r="N16" s="3" t="s">
        <v>37</v>
      </c>
      <c r="O16" s="2" t="s">
        <v>66</v>
      </c>
      <c r="P16" s="2" t="s">
        <v>67</v>
      </c>
      <c r="Q16" s="2" t="s">
        <v>68</v>
      </c>
      <c r="R16" s="2"/>
      <c r="S16" s="10" t="s">
        <v>52</v>
      </c>
      <c r="T16" s="10" t="s">
        <v>176</v>
      </c>
      <c r="U16" s="10" t="s">
        <v>53</v>
      </c>
      <c r="V16" s="10" t="s">
        <v>54</v>
      </c>
      <c r="W16" s="10" t="s">
        <v>180</v>
      </c>
      <c r="X16" s="10" t="s">
        <v>55</v>
      </c>
    </row>
    <row r="17" spans="1:24" ht="41.4" customHeight="1">
      <c r="A17" s="2" t="s">
        <v>69</v>
      </c>
      <c r="B17" s="2"/>
      <c r="C17" s="2" t="s">
        <v>70</v>
      </c>
      <c r="D17" s="2" t="s">
        <v>71</v>
      </c>
      <c r="E17" s="2" t="s">
        <v>70</v>
      </c>
      <c r="F17" s="3" t="s">
        <v>72</v>
      </c>
      <c r="G17" s="2" t="s">
        <v>60</v>
      </c>
      <c r="H17" s="2" t="s">
        <v>61</v>
      </c>
      <c r="I17" s="2"/>
      <c r="J17" s="2" t="s">
        <v>33</v>
      </c>
      <c r="K17" s="2"/>
      <c r="L17" s="2" t="s">
        <v>73</v>
      </c>
      <c r="M17" s="2" t="s">
        <v>74</v>
      </c>
      <c r="N17" s="3" t="s">
        <v>37</v>
      </c>
      <c r="O17" s="2" t="s">
        <v>75</v>
      </c>
      <c r="P17" s="2"/>
      <c r="Q17" s="2"/>
      <c r="R17" s="2" t="s">
        <v>76</v>
      </c>
      <c r="S17" s="10" t="s">
        <v>138</v>
      </c>
      <c r="T17" s="10" t="s">
        <v>194</v>
      </c>
      <c r="U17" s="10" t="s">
        <v>195</v>
      </c>
      <c r="V17" s="10" t="s">
        <v>54</v>
      </c>
      <c r="W17" s="10" t="s">
        <v>196</v>
      </c>
      <c r="X17" s="10" t="s">
        <v>197</v>
      </c>
    </row>
    <row r="18" spans="1:24" ht="41.4" customHeight="1">
      <c r="A18" s="2" t="s">
        <v>77</v>
      </c>
      <c r="B18" s="2" t="s">
        <v>78</v>
      </c>
      <c r="C18" s="2" t="s">
        <v>79</v>
      </c>
      <c r="D18" s="2" t="s">
        <v>80</v>
      </c>
      <c r="E18" s="2" t="s">
        <v>81</v>
      </c>
      <c r="F18" s="3" t="s">
        <v>82</v>
      </c>
      <c r="G18" s="2" t="s">
        <v>60</v>
      </c>
      <c r="H18" s="2" t="s">
        <v>61</v>
      </c>
      <c r="I18" s="2" t="s">
        <v>83</v>
      </c>
      <c r="J18" s="2" t="s">
        <v>33</v>
      </c>
      <c r="K18" s="2" t="s">
        <v>84</v>
      </c>
      <c r="L18" s="2" t="s">
        <v>85</v>
      </c>
      <c r="M18" s="2" t="s">
        <v>86</v>
      </c>
      <c r="N18" s="3" t="s">
        <v>37</v>
      </c>
      <c r="O18" s="2" t="s">
        <v>87</v>
      </c>
      <c r="P18" s="2" t="s">
        <v>88</v>
      </c>
      <c r="Q18" s="2" t="s">
        <v>68</v>
      </c>
      <c r="R18" s="2"/>
      <c r="S18" s="10" t="s">
        <v>52</v>
      </c>
      <c r="T18" s="10" t="s">
        <v>199</v>
      </c>
      <c r="U18" s="10" t="s">
        <v>53</v>
      </c>
      <c r="V18" s="10" t="s">
        <v>54</v>
      </c>
      <c r="W18" s="10" t="s">
        <v>202</v>
      </c>
      <c r="X18" s="10" t="s">
        <v>55</v>
      </c>
    </row>
    <row r="19" spans="1:24" ht="41.4" customHeight="1">
      <c r="A19" s="2" t="s">
        <v>89</v>
      </c>
      <c r="B19" s="2" t="s">
        <v>90</v>
      </c>
      <c r="C19" s="2" t="s">
        <v>58</v>
      </c>
      <c r="D19" s="2" t="s">
        <v>91</v>
      </c>
      <c r="E19" s="2" t="s">
        <v>28</v>
      </c>
      <c r="F19" s="3" t="s">
        <v>29</v>
      </c>
      <c r="G19" s="2" t="s">
        <v>60</v>
      </c>
      <c r="H19" s="2" t="s">
        <v>61</v>
      </c>
      <c r="I19" s="2" t="s">
        <v>92</v>
      </c>
      <c r="J19" s="2" t="s">
        <v>33</v>
      </c>
      <c r="K19" s="2" t="s">
        <v>93</v>
      </c>
      <c r="L19" s="2" t="s">
        <v>94</v>
      </c>
      <c r="M19" s="2" t="s">
        <v>95</v>
      </c>
      <c r="N19" s="3" t="s">
        <v>37</v>
      </c>
      <c r="O19" s="2" t="s">
        <v>96</v>
      </c>
      <c r="P19" s="2" t="s">
        <v>67</v>
      </c>
      <c r="Q19" s="2" t="s">
        <v>68</v>
      </c>
      <c r="R19" s="2" t="s">
        <v>97</v>
      </c>
      <c r="S19" s="10" t="s">
        <v>122</v>
      </c>
      <c r="T19" s="10" t="s">
        <v>213</v>
      </c>
      <c r="U19" s="10" t="s">
        <v>214</v>
      </c>
      <c r="V19" s="10" t="s">
        <v>54</v>
      </c>
      <c r="W19" s="10" t="s">
        <v>215</v>
      </c>
      <c r="X19" s="10" t="s">
        <v>216</v>
      </c>
    </row>
    <row r="20" spans="1:24" ht="41.4" customHeight="1">
      <c r="A20" s="2" t="s">
        <v>104</v>
      </c>
      <c r="B20" s="2" t="s">
        <v>105</v>
      </c>
      <c r="C20" s="2" t="s">
        <v>106</v>
      </c>
      <c r="D20" s="2" t="s">
        <v>107</v>
      </c>
      <c r="E20" s="2" t="s">
        <v>81</v>
      </c>
      <c r="F20" s="3" t="s">
        <v>82</v>
      </c>
      <c r="G20" s="2" t="s">
        <v>60</v>
      </c>
      <c r="H20" s="2" t="s">
        <v>61</v>
      </c>
      <c r="I20" s="2" t="s">
        <v>62</v>
      </c>
      <c r="J20" s="2" t="s">
        <v>33</v>
      </c>
      <c r="K20" s="2"/>
      <c r="L20" s="2" t="s">
        <v>108</v>
      </c>
      <c r="M20" s="2" t="s">
        <v>109</v>
      </c>
      <c r="N20" s="3" t="s">
        <v>37</v>
      </c>
      <c r="O20" s="2" t="s">
        <v>110</v>
      </c>
      <c r="P20" s="2"/>
      <c r="Q20" s="2"/>
      <c r="R20" s="2" t="s">
        <v>111</v>
      </c>
      <c r="S20" s="10" t="s">
        <v>223</v>
      </c>
      <c r="T20" s="10" t="s">
        <v>224</v>
      </c>
      <c r="U20" s="10" t="s">
        <v>225</v>
      </c>
      <c r="V20" s="10" t="s">
        <v>54</v>
      </c>
      <c r="W20" s="10" t="s">
        <v>226</v>
      </c>
      <c r="X20" s="10" t="s">
        <v>227</v>
      </c>
    </row>
    <row r="21" spans="1:24" ht="41.4" customHeight="1">
      <c r="A21" s="2" t="s">
        <v>112</v>
      </c>
      <c r="B21" s="2" t="s">
        <v>113</v>
      </c>
      <c r="C21" s="2" t="s">
        <v>114</v>
      </c>
      <c r="D21" s="2" t="s">
        <v>115</v>
      </c>
      <c r="E21" s="2" t="s">
        <v>28</v>
      </c>
      <c r="F21" s="3" t="s">
        <v>29</v>
      </c>
      <c r="G21" s="2" t="s">
        <v>60</v>
      </c>
      <c r="H21" s="2"/>
      <c r="I21" s="2" t="s">
        <v>62</v>
      </c>
      <c r="J21" s="2" t="s">
        <v>33</v>
      </c>
      <c r="K21" s="2" t="s">
        <v>116</v>
      </c>
      <c r="L21" s="2" t="s">
        <v>117</v>
      </c>
      <c r="M21" s="2" t="s">
        <v>118</v>
      </c>
      <c r="N21" s="3" t="s">
        <v>37</v>
      </c>
      <c r="O21" s="2" t="s">
        <v>119</v>
      </c>
      <c r="P21" s="2" t="s">
        <v>120</v>
      </c>
      <c r="Q21" s="2" t="s">
        <v>121</v>
      </c>
      <c r="R21" s="2"/>
      <c r="S21" s="10" t="s">
        <v>98</v>
      </c>
      <c r="T21" s="10" t="s">
        <v>237</v>
      </c>
      <c r="U21" s="10" t="s">
        <v>238</v>
      </c>
      <c r="V21" s="10" t="s">
        <v>54</v>
      </c>
      <c r="W21" s="10" t="s">
        <v>239</v>
      </c>
      <c r="X21" s="10" t="s">
        <v>240</v>
      </c>
    </row>
    <row r="22" spans="1:24" ht="41.4" customHeight="1">
      <c r="A22" s="2" t="s">
        <v>127</v>
      </c>
      <c r="B22" s="2" t="s">
        <v>128</v>
      </c>
      <c r="C22" s="2" t="s">
        <v>106</v>
      </c>
      <c r="D22" s="2" t="s">
        <v>107</v>
      </c>
      <c r="E22" s="2" t="s">
        <v>129</v>
      </c>
      <c r="F22" s="3" t="s">
        <v>82</v>
      </c>
      <c r="G22" s="2" t="s">
        <v>60</v>
      </c>
      <c r="H22" s="2" t="s">
        <v>61</v>
      </c>
      <c r="I22" s="2" t="s">
        <v>62</v>
      </c>
      <c r="J22" s="2" t="s">
        <v>33</v>
      </c>
      <c r="K22" s="2" t="s">
        <v>130</v>
      </c>
      <c r="L22" s="2" t="s">
        <v>131</v>
      </c>
      <c r="M22" s="2" t="s">
        <v>109</v>
      </c>
      <c r="N22" s="3" t="s">
        <v>37</v>
      </c>
      <c r="O22" s="2" t="s">
        <v>132</v>
      </c>
      <c r="P22" s="2"/>
      <c r="Q22" s="2"/>
      <c r="R22" s="2"/>
      <c r="S22" s="10" t="s">
        <v>52</v>
      </c>
      <c r="T22" s="10" t="s">
        <v>242</v>
      </c>
      <c r="U22" s="10" t="s">
        <v>53</v>
      </c>
      <c r="V22" s="10" t="s">
        <v>54</v>
      </c>
      <c r="W22" s="10" t="s">
        <v>244</v>
      </c>
      <c r="X22" s="10" t="s">
        <v>55</v>
      </c>
    </row>
    <row r="23" spans="1:24" ht="41.4" customHeight="1">
      <c r="A23" s="2" t="s">
        <v>133</v>
      </c>
      <c r="B23" s="2" t="s">
        <v>134</v>
      </c>
      <c r="C23" s="2" t="s">
        <v>114</v>
      </c>
      <c r="D23" s="2" t="s">
        <v>115</v>
      </c>
      <c r="E23" s="2" t="s">
        <v>28</v>
      </c>
      <c r="F23" s="3" t="s">
        <v>29</v>
      </c>
      <c r="G23" s="2" t="s">
        <v>60</v>
      </c>
      <c r="H23" s="2" t="s">
        <v>61</v>
      </c>
      <c r="I23" s="2"/>
      <c r="J23" s="2" t="s">
        <v>33</v>
      </c>
      <c r="K23" s="2" t="s">
        <v>135</v>
      </c>
      <c r="L23" s="2" t="s">
        <v>136</v>
      </c>
      <c r="M23" s="2" t="s">
        <v>118</v>
      </c>
      <c r="N23" s="3" t="s">
        <v>37</v>
      </c>
      <c r="O23" s="2" t="s">
        <v>137</v>
      </c>
      <c r="P23" s="2" t="s">
        <v>120</v>
      </c>
      <c r="Q23" s="2" t="s">
        <v>121</v>
      </c>
      <c r="R23" s="2"/>
      <c r="S23" s="10" t="s">
        <v>258</v>
      </c>
      <c r="T23" s="10" t="s">
        <v>259</v>
      </c>
      <c r="U23" s="10" t="s">
        <v>260</v>
      </c>
      <c r="V23" s="10" t="s">
        <v>54</v>
      </c>
      <c r="W23" s="10" t="s">
        <v>261</v>
      </c>
      <c r="X23" s="10" t="s">
        <v>262</v>
      </c>
    </row>
    <row r="24" spans="1:24" ht="41.4" customHeight="1">
      <c r="A24" s="2" t="s">
        <v>143</v>
      </c>
      <c r="B24" s="2" t="s">
        <v>144</v>
      </c>
      <c r="C24" s="2" t="s">
        <v>58</v>
      </c>
      <c r="D24" s="2" t="s">
        <v>145</v>
      </c>
      <c r="E24" s="2" t="s">
        <v>28</v>
      </c>
      <c r="F24" s="3" t="s">
        <v>29</v>
      </c>
      <c r="G24" s="2" t="s">
        <v>60</v>
      </c>
      <c r="H24" s="2" t="s">
        <v>61</v>
      </c>
      <c r="I24" s="2" t="s">
        <v>146</v>
      </c>
      <c r="J24" s="2" t="s">
        <v>33</v>
      </c>
      <c r="K24" s="2" t="s">
        <v>147</v>
      </c>
      <c r="L24" s="2"/>
      <c r="M24" s="2" t="s">
        <v>148</v>
      </c>
      <c r="N24" s="3" t="s">
        <v>37</v>
      </c>
      <c r="O24" s="2" t="s">
        <v>149</v>
      </c>
      <c r="P24" s="2" t="s">
        <v>67</v>
      </c>
      <c r="Q24" s="2" t="s">
        <v>68</v>
      </c>
      <c r="R24" s="2" t="s">
        <v>150</v>
      </c>
      <c r="S24" s="10" t="s">
        <v>52</v>
      </c>
      <c r="T24" s="10" t="s">
        <v>264</v>
      </c>
      <c r="U24" s="10" t="s">
        <v>53</v>
      </c>
      <c r="V24" s="10" t="s">
        <v>54</v>
      </c>
      <c r="W24" s="10" t="s">
        <v>265</v>
      </c>
      <c r="X24" s="10" t="s">
        <v>55</v>
      </c>
    </row>
    <row r="25" spans="1:24" ht="41.4" customHeight="1">
      <c r="A25" s="2" t="s">
        <v>151</v>
      </c>
      <c r="B25" s="2" t="s">
        <v>152</v>
      </c>
      <c r="C25" s="2" t="s">
        <v>79</v>
      </c>
      <c r="D25" s="2" t="s">
        <v>80</v>
      </c>
      <c r="E25" s="2" t="s">
        <v>28</v>
      </c>
      <c r="F25" s="3" t="s">
        <v>29</v>
      </c>
      <c r="G25" s="2" t="s">
        <v>60</v>
      </c>
      <c r="H25" s="2" t="s">
        <v>61</v>
      </c>
      <c r="I25" s="2" t="s">
        <v>62</v>
      </c>
      <c r="J25" s="2" t="s">
        <v>33</v>
      </c>
      <c r="K25" s="2" t="s">
        <v>153</v>
      </c>
      <c r="L25" s="2" t="s">
        <v>154</v>
      </c>
      <c r="M25" s="2" t="s">
        <v>155</v>
      </c>
      <c r="N25" s="3" t="s">
        <v>37</v>
      </c>
      <c r="O25" s="2" t="s">
        <v>156</v>
      </c>
      <c r="P25" s="2" t="s">
        <v>157</v>
      </c>
      <c r="Q25" s="2" t="s">
        <v>158</v>
      </c>
      <c r="R25" s="2"/>
      <c r="S25" s="10" t="s">
        <v>52</v>
      </c>
      <c r="T25" s="10" t="s">
        <v>269</v>
      </c>
      <c r="U25" s="10" t="s">
        <v>278</v>
      </c>
      <c r="V25" s="10" t="s">
        <v>101</v>
      </c>
      <c r="W25" s="10" t="s">
        <v>272</v>
      </c>
      <c r="X25" s="10" t="s">
        <v>279</v>
      </c>
    </row>
    <row r="26" spans="1:24" ht="41.4" customHeight="1">
      <c r="A26" s="2" t="s">
        <v>159</v>
      </c>
      <c r="B26" s="2" t="s">
        <v>160</v>
      </c>
      <c r="C26" s="2" t="s">
        <v>79</v>
      </c>
      <c r="D26" s="2" t="s">
        <v>161</v>
      </c>
      <c r="E26" s="2" t="s">
        <v>81</v>
      </c>
      <c r="F26" s="3" t="s">
        <v>82</v>
      </c>
      <c r="G26" s="2" t="s">
        <v>60</v>
      </c>
      <c r="H26" s="2" t="s">
        <v>61</v>
      </c>
      <c r="I26" s="2" t="s">
        <v>62</v>
      </c>
      <c r="J26" s="2" t="s">
        <v>33</v>
      </c>
      <c r="K26" s="2" t="s">
        <v>162</v>
      </c>
      <c r="L26" s="2" t="s">
        <v>163</v>
      </c>
      <c r="M26" s="2" t="s">
        <v>164</v>
      </c>
      <c r="N26" s="3" t="s">
        <v>37</v>
      </c>
      <c r="O26" s="2" t="s">
        <v>165</v>
      </c>
      <c r="P26" s="2" t="s">
        <v>88</v>
      </c>
      <c r="Q26" s="2" t="s">
        <v>68</v>
      </c>
      <c r="R26" s="2"/>
      <c r="S26" s="10" t="s">
        <v>52</v>
      </c>
      <c r="T26" s="10" t="s">
        <v>281</v>
      </c>
      <c r="U26" s="10" t="s">
        <v>53</v>
      </c>
      <c r="V26" s="10" t="s">
        <v>54</v>
      </c>
      <c r="W26" s="10" t="s">
        <v>284</v>
      </c>
      <c r="X26" s="10" t="s">
        <v>55</v>
      </c>
    </row>
    <row r="27" spans="1:24" ht="41.4" customHeight="1">
      <c r="A27" s="2" t="s">
        <v>170</v>
      </c>
      <c r="B27" s="2" t="s">
        <v>171</v>
      </c>
      <c r="C27" s="2" t="s">
        <v>79</v>
      </c>
      <c r="D27" s="2" t="s">
        <v>80</v>
      </c>
      <c r="E27" s="2" t="s">
        <v>28</v>
      </c>
      <c r="F27" s="3" t="s">
        <v>29</v>
      </c>
      <c r="G27" s="2" t="s">
        <v>60</v>
      </c>
      <c r="H27" s="2" t="s">
        <v>61</v>
      </c>
      <c r="I27" s="2" t="s">
        <v>62</v>
      </c>
      <c r="J27" s="2" t="s">
        <v>33</v>
      </c>
      <c r="K27" s="2" t="s">
        <v>172</v>
      </c>
      <c r="L27" s="2" t="s">
        <v>173</v>
      </c>
      <c r="M27" s="2" t="s">
        <v>155</v>
      </c>
      <c r="N27" s="3" t="s">
        <v>37</v>
      </c>
      <c r="O27" s="2" t="s">
        <v>174</v>
      </c>
      <c r="P27" s="2" t="s">
        <v>88</v>
      </c>
      <c r="Q27" s="2" t="s">
        <v>68</v>
      </c>
      <c r="R27" s="2"/>
      <c r="S27" s="10" t="s">
        <v>52</v>
      </c>
      <c r="T27" s="10" t="s">
        <v>293</v>
      </c>
      <c r="U27" s="10" t="s">
        <v>53</v>
      </c>
      <c r="V27" s="10" t="s">
        <v>54</v>
      </c>
      <c r="W27" s="10" t="s">
        <v>289</v>
      </c>
      <c r="X27" s="10" t="s">
        <v>55</v>
      </c>
    </row>
    <row r="28" spans="1:24" ht="41.4" customHeight="1">
      <c r="A28" s="2" t="s">
        <v>175</v>
      </c>
      <c r="B28" s="2" t="s">
        <v>176</v>
      </c>
      <c r="C28" s="2" t="s">
        <v>177</v>
      </c>
      <c r="D28" s="2" t="s">
        <v>178</v>
      </c>
      <c r="E28" s="2" t="s">
        <v>28</v>
      </c>
      <c r="F28" s="3" t="s">
        <v>29</v>
      </c>
      <c r="G28" s="2" t="s">
        <v>60</v>
      </c>
      <c r="H28" s="2" t="s">
        <v>61</v>
      </c>
      <c r="I28" s="2" t="s">
        <v>179</v>
      </c>
      <c r="J28" s="2" t="s">
        <v>33</v>
      </c>
      <c r="K28" s="2" t="s">
        <v>180</v>
      </c>
      <c r="L28" s="2" t="s">
        <v>181</v>
      </c>
      <c r="M28" s="2" t="s">
        <v>182</v>
      </c>
      <c r="N28" s="3" t="s">
        <v>37</v>
      </c>
      <c r="O28" s="2" t="s">
        <v>183</v>
      </c>
      <c r="P28" s="2" t="s">
        <v>184</v>
      </c>
      <c r="Q28" s="2" t="s">
        <v>68</v>
      </c>
      <c r="R28" s="2"/>
      <c r="S28" s="10" t="s">
        <v>52</v>
      </c>
      <c r="T28" s="10" t="s">
        <v>295</v>
      </c>
      <c r="U28" s="10" t="s">
        <v>53</v>
      </c>
      <c r="V28" s="10" t="s">
        <v>54</v>
      </c>
      <c r="W28" s="10" t="s">
        <v>296</v>
      </c>
      <c r="X28" s="10" t="s">
        <v>55</v>
      </c>
    </row>
    <row r="29" spans="1:24" ht="41.4" customHeight="1">
      <c r="A29" s="2" t="s">
        <v>206</v>
      </c>
      <c r="B29" s="2" t="s">
        <v>207</v>
      </c>
      <c r="C29" s="2" t="s">
        <v>58</v>
      </c>
      <c r="D29" s="2" t="s">
        <v>208</v>
      </c>
      <c r="E29" s="2" t="s">
        <v>28</v>
      </c>
      <c r="F29" s="3" t="s">
        <v>29</v>
      </c>
      <c r="G29" s="2" t="s">
        <v>60</v>
      </c>
      <c r="H29" s="2" t="s">
        <v>61</v>
      </c>
      <c r="I29" s="2" t="s">
        <v>62</v>
      </c>
      <c r="J29" s="2" t="s">
        <v>33</v>
      </c>
      <c r="K29" s="2" t="s">
        <v>209</v>
      </c>
      <c r="L29" s="2" t="s">
        <v>210</v>
      </c>
      <c r="M29" s="2" t="s">
        <v>211</v>
      </c>
      <c r="N29" s="3" t="s">
        <v>37</v>
      </c>
      <c r="O29" s="2" t="s">
        <v>212</v>
      </c>
      <c r="P29" s="2" t="s">
        <v>67</v>
      </c>
      <c r="Q29" s="2" t="s">
        <v>68</v>
      </c>
      <c r="R29" s="2"/>
      <c r="S29" s="10" t="s">
        <v>42</v>
      </c>
      <c r="T29" s="10" t="s">
        <v>300</v>
      </c>
      <c r="U29" s="10" t="s">
        <v>306</v>
      </c>
      <c r="V29" s="10" t="s">
        <v>44</v>
      </c>
      <c r="W29" s="10"/>
      <c r="X29" s="10" t="s">
        <v>45</v>
      </c>
    </row>
    <row r="30" spans="1:24" ht="41.4" customHeight="1">
      <c r="A30" s="2" t="s">
        <v>241</v>
      </c>
      <c r="B30" s="2" t="s">
        <v>242</v>
      </c>
      <c r="C30" s="2" t="s">
        <v>79</v>
      </c>
      <c r="D30" s="2" t="s">
        <v>243</v>
      </c>
      <c r="E30" s="2" t="s">
        <v>28</v>
      </c>
      <c r="F30" s="3" t="s">
        <v>29</v>
      </c>
      <c r="G30" s="2" t="s">
        <v>60</v>
      </c>
      <c r="H30" s="2" t="s">
        <v>61</v>
      </c>
      <c r="I30" s="2"/>
      <c r="J30" s="2" t="s">
        <v>33</v>
      </c>
      <c r="K30" s="2" t="s">
        <v>244</v>
      </c>
      <c r="L30" s="2" t="s">
        <v>245</v>
      </c>
      <c r="M30" s="2" t="s">
        <v>246</v>
      </c>
      <c r="N30" s="3" t="s">
        <v>37</v>
      </c>
      <c r="O30" s="2" t="s">
        <v>247</v>
      </c>
      <c r="P30" s="2" t="s">
        <v>88</v>
      </c>
      <c r="Q30" s="2" t="s">
        <v>68</v>
      </c>
      <c r="R30" s="2"/>
      <c r="S30" s="10" t="s">
        <v>52</v>
      </c>
      <c r="T30" s="10" t="s">
        <v>308</v>
      </c>
      <c r="U30" s="10" t="s">
        <v>53</v>
      </c>
      <c r="V30" s="10" t="s">
        <v>54</v>
      </c>
      <c r="W30" s="10" t="s">
        <v>309</v>
      </c>
      <c r="X30" s="10" t="s">
        <v>55</v>
      </c>
    </row>
    <row r="31" spans="1:24" ht="41.4" customHeight="1">
      <c r="A31" s="2" t="s">
        <v>263</v>
      </c>
      <c r="B31" s="2" t="s">
        <v>264</v>
      </c>
      <c r="C31" s="2" t="s">
        <v>79</v>
      </c>
      <c r="D31" s="2" t="s">
        <v>80</v>
      </c>
      <c r="E31" s="2" t="s">
        <v>28</v>
      </c>
      <c r="F31" s="3" t="s">
        <v>29</v>
      </c>
      <c r="G31" s="2" t="s">
        <v>60</v>
      </c>
      <c r="H31" s="2" t="s">
        <v>61</v>
      </c>
      <c r="I31" s="2"/>
      <c r="J31" s="2" t="s">
        <v>33</v>
      </c>
      <c r="K31" s="2" t="s">
        <v>265</v>
      </c>
      <c r="L31" s="2" t="s">
        <v>266</v>
      </c>
      <c r="M31" s="2" t="s">
        <v>155</v>
      </c>
      <c r="N31" s="3" t="s">
        <v>37</v>
      </c>
      <c r="O31" s="2" t="s">
        <v>267</v>
      </c>
      <c r="P31" s="2" t="s">
        <v>88</v>
      </c>
      <c r="Q31" s="2" t="s">
        <v>68</v>
      </c>
      <c r="R31" s="2"/>
      <c r="S31" s="10" t="s">
        <v>52</v>
      </c>
      <c r="T31" s="10" t="s">
        <v>312</v>
      </c>
      <c r="U31" s="10" t="s">
        <v>278</v>
      </c>
      <c r="V31" s="10" t="s">
        <v>101</v>
      </c>
      <c r="W31" s="10" t="s">
        <v>315</v>
      </c>
      <c r="X31" s="10" t="s">
        <v>279</v>
      </c>
    </row>
    <row r="32" spans="1:24" ht="41.4" customHeight="1">
      <c r="A32" s="2" t="s">
        <v>268</v>
      </c>
      <c r="B32" s="2" t="s">
        <v>269</v>
      </c>
      <c r="C32" s="2" t="s">
        <v>270</v>
      </c>
      <c r="D32" s="2" t="s">
        <v>271</v>
      </c>
      <c r="E32" s="2" t="s">
        <v>28</v>
      </c>
      <c r="F32" s="3" t="s">
        <v>29</v>
      </c>
      <c r="G32" s="2" t="s">
        <v>60</v>
      </c>
      <c r="H32" s="2" t="s">
        <v>61</v>
      </c>
      <c r="I32" s="2" t="s">
        <v>62</v>
      </c>
      <c r="J32" s="2" t="s">
        <v>33</v>
      </c>
      <c r="K32" s="2" t="s">
        <v>272</v>
      </c>
      <c r="L32" s="2" t="s">
        <v>273</v>
      </c>
      <c r="M32" s="2" t="s">
        <v>274</v>
      </c>
      <c r="N32" s="3" t="s">
        <v>37</v>
      </c>
      <c r="O32" s="2" t="s">
        <v>275</v>
      </c>
      <c r="P32" s="2" t="s">
        <v>276</v>
      </c>
      <c r="Q32" s="2" t="s">
        <v>277</v>
      </c>
      <c r="R32" s="2"/>
      <c r="S32" s="10" t="s">
        <v>138</v>
      </c>
      <c r="T32" s="10" t="s">
        <v>323</v>
      </c>
      <c r="U32" s="10" t="s">
        <v>324</v>
      </c>
      <c r="V32" s="10" t="s">
        <v>54</v>
      </c>
      <c r="W32" s="10" t="s">
        <v>325</v>
      </c>
      <c r="X32" s="10" t="s">
        <v>326</v>
      </c>
    </row>
    <row r="33" spans="1:24" ht="41.4" customHeight="1">
      <c r="A33" s="2" t="s">
        <v>280</v>
      </c>
      <c r="B33" s="2" t="s">
        <v>281</v>
      </c>
      <c r="C33" s="2" t="s">
        <v>282</v>
      </c>
      <c r="D33" s="2" t="s">
        <v>283</v>
      </c>
      <c r="E33" s="2" t="s">
        <v>28</v>
      </c>
      <c r="F33" s="3" t="s">
        <v>72</v>
      </c>
      <c r="G33" s="2" t="s">
        <v>60</v>
      </c>
      <c r="H33" s="2" t="s">
        <v>61</v>
      </c>
      <c r="I33" s="2" t="s">
        <v>62</v>
      </c>
      <c r="J33" s="2" t="s">
        <v>33</v>
      </c>
      <c r="K33" s="2" t="s">
        <v>284</v>
      </c>
      <c r="L33" s="2" t="s">
        <v>285</v>
      </c>
      <c r="M33" s="2" t="s">
        <v>286</v>
      </c>
      <c r="N33" s="3" t="s">
        <v>37</v>
      </c>
      <c r="O33" s="2" t="s">
        <v>287</v>
      </c>
      <c r="P33" s="2"/>
      <c r="Q33" s="2"/>
      <c r="R33" s="2"/>
      <c r="S33" s="10" t="s">
        <v>52</v>
      </c>
      <c r="T33" s="10" t="s">
        <v>328</v>
      </c>
      <c r="U33" s="10" t="s">
        <v>53</v>
      </c>
      <c r="V33" s="10" t="s">
        <v>54</v>
      </c>
      <c r="W33" s="10" t="s">
        <v>330</v>
      </c>
      <c r="X33" s="10" t="s">
        <v>55</v>
      </c>
    </row>
    <row r="34" spans="1:24" ht="41.4" customHeight="1">
      <c r="A34" s="2" t="s">
        <v>288</v>
      </c>
      <c r="B34" s="2"/>
      <c r="C34" s="2" t="s">
        <v>70</v>
      </c>
      <c r="D34" s="2" t="s">
        <v>71</v>
      </c>
      <c r="E34" s="2" t="s">
        <v>70</v>
      </c>
      <c r="F34" s="3" t="s">
        <v>72</v>
      </c>
      <c r="G34" s="2" t="s">
        <v>60</v>
      </c>
      <c r="H34" s="2" t="s">
        <v>61</v>
      </c>
      <c r="I34" s="2"/>
      <c r="J34" s="2" t="s">
        <v>33</v>
      </c>
      <c r="K34" s="2" t="s">
        <v>289</v>
      </c>
      <c r="L34" s="2" t="s">
        <v>290</v>
      </c>
      <c r="M34" s="2" t="s">
        <v>74</v>
      </c>
      <c r="N34" s="3" t="s">
        <v>37</v>
      </c>
      <c r="O34" s="2" t="s">
        <v>291</v>
      </c>
      <c r="P34" s="2"/>
      <c r="Q34" s="2"/>
      <c r="R34" s="2" t="s">
        <v>292</v>
      </c>
      <c r="S34" s="10" t="s">
        <v>52</v>
      </c>
      <c r="T34" s="10" t="s">
        <v>335</v>
      </c>
      <c r="U34" s="10" t="s">
        <v>53</v>
      </c>
      <c r="V34" s="10" t="s">
        <v>54</v>
      </c>
      <c r="W34" s="10" t="s">
        <v>340</v>
      </c>
      <c r="X34" s="10" t="s">
        <v>55</v>
      </c>
    </row>
    <row r="35" spans="1:24" ht="41.4" customHeight="1">
      <c r="A35" s="2" t="s">
        <v>294</v>
      </c>
      <c r="B35" s="2" t="s">
        <v>295</v>
      </c>
      <c r="C35" s="2" t="s">
        <v>177</v>
      </c>
      <c r="D35" s="2" t="s">
        <v>178</v>
      </c>
      <c r="E35" s="2" t="s">
        <v>48</v>
      </c>
      <c r="F35" s="3" t="s">
        <v>29</v>
      </c>
      <c r="G35" s="2" t="s">
        <v>60</v>
      </c>
      <c r="H35" s="2" t="s">
        <v>61</v>
      </c>
      <c r="I35" s="2"/>
      <c r="J35" s="2" t="s">
        <v>33</v>
      </c>
      <c r="K35" s="2" t="s">
        <v>296</v>
      </c>
      <c r="L35" s="2" t="s">
        <v>297</v>
      </c>
      <c r="M35" s="2" t="s">
        <v>182</v>
      </c>
      <c r="N35" s="3" t="s">
        <v>37</v>
      </c>
      <c r="O35" s="2" t="s">
        <v>298</v>
      </c>
      <c r="P35" s="2" t="s">
        <v>184</v>
      </c>
      <c r="Q35" s="2" t="s">
        <v>68</v>
      </c>
      <c r="R35" s="2"/>
      <c r="S35" s="10" t="s">
        <v>52</v>
      </c>
      <c r="T35" s="10" t="s">
        <v>345</v>
      </c>
      <c r="U35" s="10" t="s">
        <v>53</v>
      </c>
      <c r="V35" s="10" t="s">
        <v>54</v>
      </c>
      <c r="W35" s="10" t="s">
        <v>346</v>
      </c>
      <c r="X35" s="10" t="s">
        <v>55</v>
      </c>
    </row>
    <row r="36" spans="1:24" ht="41.4" customHeight="1">
      <c r="A36" s="2" t="s">
        <v>299</v>
      </c>
      <c r="B36" s="2" t="s">
        <v>300</v>
      </c>
      <c r="C36" s="2" t="s">
        <v>114</v>
      </c>
      <c r="D36" s="2" t="s">
        <v>301</v>
      </c>
      <c r="E36" s="2" t="s">
        <v>28</v>
      </c>
      <c r="F36" s="3" t="s">
        <v>29</v>
      </c>
      <c r="G36" s="2" t="s">
        <v>60</v>
      </c>
      <c r="H36" s="2" t="s">
        <v>61</v>
      </c>
      <c r="I36" s="2"/>
      <c r="J36" s="2" t="s">
        <v>33</v>
      </c>
      <c r="K36" s="2" t="s">
        <v>302</v>
      </c>
      <c r="L36" s="2" t="s">
        <v>303</v>
      </c>
      <c r="M36" s="2" t="s">
        <v>304</v>
      </c>
      <c r="N36" s="3" t="s">
        <v>37</v>
      </c>
      <c r="O36" s="2" t="s">
        <v>305</v>
      </c>
      <c r="P36" s="2" t="s">
        <v>120</v>
      </c>
      <c r="Q36" s="2" t="s">
        <v>121</v>
      </c>
      <c r="R36" s="2"/>
      <c r="S36" s="10" t="s">
        <v>98</v>
      </c>
      <c r="T36" s="10" t="s">
        <v>357</v>
      </c>
      <c r="U36" s="10" t="s">
        <v>358</v>
      </c>
      <c r="V36" s="10" t="s">
        <v>101</v>
      </c>
      <c r="W36" s="10" t="s">
        <v>359</v>
      </c>
      <c r="X36" s="10" t="s">
        <v>360</v>
      </c>
    </row>
    <row r="37" spans="1:24" ht="41.4" customHeight="1">
      <c r="A37" s="2" t="s">
        <v>307</v>
      </c>
      <c r="B37" s="2" t="s">
        <v>308</v>
      </c>
      <c r="C37" s="2" t="s">
        <v>26</v>
      </c>
      <c r="D37" s="2" t="s">
        <v>27</v>
      </c>
      <c r="E37" s="2" t="s">
        <v>28</v>
      </c>
      <c r="F37" s="3" t="s">
        <v>29</v>
      </c>
      <c r="G37" s="2" t="s">
        <v>60</v>
      </c>
      <c r="H37" s="2" t="s">
        <v>61</v>
      </c>
      <c r="I37" s="2"/>
      <c r="J37" s="2" t="s">
        <v>33</v>
      </c>
      <c r="K37" s="2" t="s">
        <v>309</v>
      </c>
      <c r="L37" s="2"/>
      <c r="M37" s="2" t="s">
        <v>36</v>
      </c>
      <c r="N37" s="3" t="s">
        <v>37</v>
      </c>
      <c r="O37" s="2" t="s">
        <v>310</v>
      </c>
      <c r="P37" s="2" t="s">
        <v>39</v>
      </c>
      <c r="Q37" s="2" t="s">
        <v>40</v>
      </c>
      <c r="R37" s="2" t="s">
        <v>150</v>
      </c>
      <c r="S37" s="10" t="s">
        <v>52</v>
      </c>
      <c r="T37" s="10" t="s">
        <v>362</v>
      </c>
      <c r="U37" s="10" t="s">
        <v>53</v>
      </c>
      <c r="V37" s="10" t="s">
        <v>54</v>
      </c>
      <c r="W37" s="10" t="s">
        <v>365</v>
      </c>
      <c r="X37" s="10" t="s">
        <v>55</v>
      </c>
    </row>
    <row r="38" spans="1:24" ht="41.4" customHeight="1">
      <c r="A38" s="2" t="s">
        <v>311</v>
      </c>
      <c r="B38" s="2" t="s">
        <v>312</v>
      </c>
      <c r="C38" s="2" t="s">
        <v>313</v>
      </c>
      <c r="D38" s="2" t="s">
        <v>71</v>
      </c>
      <c r="E38" s="2" t="s">
        <v>28</v>
      </c>
      <c r="F38" s="3" t="s">
        <v>72</v>
      </c>
      <c r="G38" s="2" t="s">
        <v>60</v>
      </c>
      <c r="H38" s="2" t="s">
        <v>61</v>
      </c>
      <c r="I38" s="2" t="s">
        <v>314</v>
      </c>
      <c r="J38" s="2" t="s">
        <v>33</v>
      </c>
      <c r="K38" s="2" t="s">
        <v>315</v>
      </c>
      <c r="L38" s="2" t="s">
        <v>316</v>
      </c>
      <c r="M38" s="2" t="s">
        <v>74</v>
      </c>
      <c r="N38" s="3" t="s">
        <v>37</v>
      </c>
      <c r="O38" s="2" t="s">
        <v>291</v>
      </c>
      <c r="P38" s="2"/>
      <c r="Q38" s="2"/>
      <c r="R38" s="2"/>
      <c r="S38" s="10" t="s">
        <v>52</v>
      </c>
      <c r="T38" s="10" t="s">
        <v>370</v>
      </c>
      <c r="U38" s="10" t="s">
        <v>53</v>
      </c>
      <c r="V38" s="10" t="s">
        <v>54</v>
      </c>
      <c r="W38" s="10" t="s">
        <v>372</v>
      </c>
      <c r="X38" s="10" t="s">
        <v>55</v>
      </c>
    </row>
    <row r="39" spans="1:24" ht="41.4" customHeight="1">
      <c r="A39" s="2" t="s">
        <v>317</v>
      </c>
      <c r="B39" s="2" t="s">
        <v>318</v>
      </c>
      <c r="C39" s="2" t="s">
        <v>106</v>
      </c>
      <c r="D39" s="2" t="s">
        <v>319</v>
      </c>
      <c r="E39" s="2" t="s">
        <v>81</v>
      </c>
      <c r="F39" s="3" t="s">
        <v>82</v>
      </c>
      <c r="G39" s="2" t="s">
        <v>60</v>
      </c>
      <c r="H39" s="2" t="s">
        <v>61</v>
      </c>
      <c r="I39" s="2"/>
      <c r="J39" s="2" t="s">
        <v>33</v>
      </c>
      <c r="K39" s="2" t="s">
        <v>320</v>
      </c>
      <c r="L39" s="2" t="s">
        <v>321</v>
      </c>
      <c r="M39" s="2" t="s">
        <v>109</v>
      </c>
      <c r="N39" s="3" t="s">
        <v>37</v>
      </c>
      <c r="O39" s="2" t="s">
        <v>322</v>
      </c>
      <c r="P39" s="2"/>
      <c r="Q39" s="2"/>
      <c r="R39" s="2"/>
      <c r="S39" s="10" t="s">
        <v>52</v>
      </c>
      <c r="T39" s="10" t="s">
        <v>376</v>
      </c>
      <c r="U39" s="10" t="s">
        <v>53</v>
      </c>
      <c r="V39" s="10" t="s">
        <v>54</v>
      </c>
      <c r="W39" s="10" t="s">
        <v>377</v>
      </c>
      <c r="X39" s="10" t="s">
        <v>55</v>
      </c>
    </row>
    <row r="40" spans="1:24" ht="41.4" customHeight="1">
      <c r="A40" s="2" t="s">
        <v>327</v>
      </c>
      <c r="B40" s="2" t="s">
        <v>328</v>
      </c>
      <c r="C40" s="2" t="s">
        <v>270</v>
      </c>
      <c r="D40" s="2" t="s">
        <v>329</v>
      </c>
      <c r="E40" s="2" t="s">
        <v>28</v>
      </c>
      <c r="F40" s="3" t="s">
        <v>29</v>
      </c>
      <c r="G40" s="2" t="s">
        <v>60</v>
      </c>
      <c r="H40" s="2" t="s">
        <v>61</v>
      </c>
      <c r="I40" s="2" t="s">
        <v>62</v>
      </c>
      <c r="J40" s="2" t="s">
        <v>33</v>
      </c>
      <c r="K40" s="2" t="s">
        <v>330</v>
      </c>
      <c r="L40" s="2" t="s">
        <v>331</v>
      </c>
      <c r="M40" s="2" t="s">
        <v>332</v>
      </c>
      <c r="N40" s="3" t="s">
        <v>37</v>
      </c>
      <c r="O40" s="2" t="s">
        <v>333</v>
      </c>
      <c r="P40" s="2" t="s">
        <v>276</v>
      </c>
      <c r="Q40" s="2" t="s">
        <v>277</v>
      </c>
      <c r="R40" s="2"/>
      <c r="S40" s="10" t="s">
        <v>52</v>
      </c>
      <c r="T40" s="10" t="s">
        <v>381</v>
      </c>
      <c r="U40" s="10" t="s">
        <v>53</v>
      </c>
      <c r="V40" s="10" t="s">
        <v>54</v>
      </c>
      <c r="W40" s="10" t="s">
        <v>383</v>
      </c>
      <c r="X40" s="10" t="s">
        <v>55</v>
      </c>
    </row>
    <row r="41" spans="1:24" ht="41.4" customHeight="1">
      <c r="A41" s="2" t="s">
        <v>344</v>
      </c>
      <c r="B41" s="2" t="s">
        <v>345</v>
      </c>
      <c r="C41" s="2" t="s">
        <v>270</v>
      </c>
      <c r="D41" s="2" t="s">
        <v>271</v>
      </c>
      <c r="E41" s="2" t="s">
        <v>28</v>
      </c>
      <c r="F41" s="3" t="s">
        <v>29</v>
      </c>
      <c r="G41" s="2" t="s">
        <v>60</v>
      </c>
      <c r="H41" s="2" t="s">
        <v>61</v>
      </c>
      <c r="I41" s="2" t="s">
        <v>62</v>
      </c>
      <c r="J41" s="2" t="s">
        <v>33</v>
      </c>
      <c r="K41" s="2" t="s">
        <v>346</v>
      </c>
      <c r="L41" s="2" t="s">
        <v>347</v>
      </c>
      <c r="M41" s="2" t="s">
        <v>274</v>
      </c>
      <c r="N41" s="3" t="s">
        <v>37</v>
      </c>
      <c r="O41" s="2" t="s">
        <v>348</v>
      </c>
      <c r="P41" s="2" t="s">
        <v>349</v>
      </c>
      <c r="Q41" s="2" t="s">
        <v>350</v>
      </c>
      <c r="R41" s="2"/>
      <c r="S41" s="10" t="s">
        <v>52</v>
      </c>
      <c r="T41" s="10" t="s">
        <v>388</v>
      </c>
      <c r="U41" s="10" t="s">
        <v>53</v>
      </c>
      <c r="V41" s="10" t="s">
        <v>54</v>
      </c>
      <c r="W41" s="10" t="s">
        <v>389</v>
      </c>
      <c r="X41" s="10" t="s">
        <v>55</v>
      </c>
    </row>
    <row r="42" spans="1:24" ht="41.4" customHeight="1">
      <c r="A42" s="2" t="s">
        <v>380</v>
      </c>
      <c r="B42" s="2" t="s">
        <v>381</v>
      </c>
      <c r="C42" s="2" t="s">
        <v>58</v>
      </c>
      <c r="D42" s="2" t="s">
        <v>382</v>
      </c>
      <c r="E42" s="2" t="s">
        <v>28</v>
      </c>
      <c r="F42" s="3" t="s">
        <v>29</v>
      </c>
      <c r="G42" s="2" t="s">
        <v>60</v>
      </c>
      <c r="H42" s="2" t="s">
        <v>61</v>
      </c>
      <c r="I42" s="2"/>
      <c r="J42" s="2" t="s">
        <v>33</v>
      </c>
      <c r="K42" s="2" t="s">
        <v>383</v>
      </c>
      <c r="L42" s="2" t="s">
        <v>384</v>
      </c>
      <c r="M42" s="2" t="s">
        <v>385</v>
      </c>
      <c r="N42" s="3" t="s">
        <v>37</v>
      </c>
      <c r="O42" s="2" t="s">
        <v>386</v>
      </c>
      <c r="P42" s="2" t="s">
        <v>67</v>
      </c>
      <c r="Q42" s="2" t="s">
        <v>68</v>
      </c>
      <c r="R42" s="2"/>
      <c r="S42" s="10" t="s">
        <v>52</v>
      </c>
      <c r="T42" s="10" t="s">
        <v>395</v>
      </c>
      <c r="U42" s="10" t="s">
        <v>53</v>
      </c>
      <c r="V42" s="10" t="s">
        <v>54</v>
      </c>
      <c r="W42" s="10" t="s">
        <v>396</v>
      </c>
      <c r="X42" s="10" t="s">
        <v>55</v>
      </c>
    </row>
    <row r="43" spans="1:24" ht="41.4" customHeight="1">
      <c r="A43" s="2" t="s">
        <v>387</v>
      </c>
      <c r="B43" s="2" t="s">
        <v>388</v>
      </c>
      <c r="C43" s="2" t="s">
        <v>270</v>
      </c>
      <c r="D43" s="2" t="s">
        <v>271</v>
      </c>
      <c r="E43" s="2" t="s">
        <v>81</v>
      </c>
      <c r="F43" s="3" t="s">
        <v>82</v>
      </c>
      <c r="G43" s="2" t="s">
        <v>60</v>
      </c>
      <c r="H43" s="2" t="s">
        <v>61</v>
      </c>
      <c r="I43" s="2" t="s">
        <v>62</v>
      </c>
      <c r="J43" s="2" t="s">
        <v>33</v>
      </c>
      <c r="K43" s="2" t="s">
        <v>389</v>
      </c>
      <c r="L43" s="2" t="s">
        <v>390</v>
      </c>
      <c r="M43" s="2" t="s">
        <v>391</v>
      </c>
      <c r="N43" s="3" t="s">
        <v>37</v>
      </c>
      <c r="O43" s="2" t="s">
        <v>392</v>
      </c>
      <c r="P43" s="2" t="s">
        <v>393</v>
      </c>
      <c r="Q43" s="2" t="s">
        <v>350</v>
      </c>
      <c r="R43" s="2"/>
      <c r="S43" s="10" t="s">
        <v>52</v>
      </c>
      <c r="T43" s="10" t="s">
        <v>400</v>
      </c>
      <c r="U43" s="10" t="s">
        <v>53</v>
      </c>
      <c r="V43" s="10" t="s">
        <v>54</v>
      </c>
      <c r="W43" s="10" t="s">
        <v>401</v>
      </c>
      <c r="X43" s="10" t="s">
        <v>55</v>
      </c>
    </row>
    <row r="44" spans="1:24" ht="41.4" customHeight="1">
      <c r="A44" s="2" t="s">
        <v>394</v>
      </c>
      <c r="B44" s="2" t="s">
        <v>395</v>
      </c>
      <c r="C44" s="2" t="s">
        <v>26</v>
      </c>
      <c r="D44" s="2" t="s">
        <v>27</v>
      </c>
      <c r="E44" s="2" t="s">
        <v>28</v>
      </c>
      <c r="F44" s="3" t="s">
        <v>29</v>
      </c>
      <c r="G44" s="2" t="s">
        <v>60</v>
      </c>
      <c r="H44" s="2" t="s">
        <v>61</v>
      </c>
      <c r="I44" s="2"/>
      <c r="J44" s="2" t="s">
        <v>33</v>
      </c>
      <c r="K44" s="2" t="s">
        <v>396</v>
      </c>
      <c r="L44" s="2" t="s">
        <v>397</v>
      </c>
      <c r="M44" s="2" t="s">
        <v>36</v>
      </c>
      <c r="N44" s="3" t="s">
        <v>37</v>
      </c>
      <c r="O44" s="2" t="s">
        <v>398</v>
      </c>
      <c r="P44" s="2" t="s">
        <v>39</v>
      </c>
      <c r="Q44" s="2" t="s">
        <v>40</v>
      </c>
      <c r="R44" s="2"/>
      <c r="S44" s="10" t="s">
        <v>122</v>
      </c>
      <c r="T44" s="10" t="s">
        <v>410</v>
      </c>
      <c r="U44" s="10" t="s">
        <v>411</v>
      </c>
      <c r="V44" s="10" t="s">
        <v>54</v>
      </c>
      <c r="W44" s="10" t="s">
        <v>412</v>
      </c>
      <c r="X44" s="10" t="s">
        <v>413</v>
      </c>
    </row>
    <row r="45" spans="1:24" ht="41.4" customHeight="1">
      <c r="A45" s="2" t="s">
        <v>399</v>
      </c>
      <c r="B45" s="2" t="s">
        <v>400</v>
      </c>
      <c r="C45" s="2" t="s">
        <v>26</v>
      </c>
      <c r="D45" s="2" t="s">
        <v>27</v>
      </c>
      <c r="E45" s="2" t="s">
        <v>81</v>
      </c>
      <c r="F45" s="3" t="s">
        <v>82</v>
      </c>
      <c r="G45" s="2" t="s">
        <v>60</v>
      </c>
      <c r="H45" s="2" t="s">
        <v>61</v>
      </c>
      <c r="I45" s="2"/>
      <c r="J45" s="2" t="s">
        <v>33</v>
      </c>
      <c r="K45" s="2" t="s">
        <v>401</v>
      </c>
      <c r="L45" s="2" t="s">
        <v>402</v>
      </c>
      <c r="M45" s="2" t="s">
        <v>403</v>
      </c>
      <c r="N45" s="3" t="s">
        <v>37</v>
      </c>
      <c r="O45" s="2" t="s">
        <v>404</v>
      </c>
      <c r="P45" s="2" t="s">
        <v>39</v>
      </c>
      <c r="Q45" s="2" t="s">
        <v>40</v>
      </c>
      <c r="R45" s="2"/>
      <c r="S45" s="10" t="s">
        <v>52</v>
      </c>
      <c r="T45" s="10" t="s">
        <v>415</v>
      </c>
      <c r="U45" s="10" t="s">
        <v>53</v>
      </c>
      <c r="V45" s="10" t="s">
        <v>54</v>
      </c>
      <c r="W45" s="10" t="s">
        <v>416</v>
      </c>
      <c r="X45" s="10" t="s">
        <v>55</v>
      </c>
    </row>
    <row r="46" spans="1:24" ht="41.4" customHeight="1">
      <c r="A46" s="2" t="s">
        <v>405</v>
      </c>
      <c r="B46" s="2" t="s">
        <v>406</v>
      </c>
      <c r="C46" s="2" t="s">
        <v>106</v>
      </c>
      <c r="D46" s="2" t="s">
        <v>107</v>
      </c>
      <c r="E46" s="2" t="s">
        <v>81</v>
      </c>
      <c r="F46" s="3" t="s">
        <v>82</v>
      </c>
      <c r="G46" s="2" t="s">
        <v>60</v>
      </c>
      <c r="H46" s="2" t="s">
        <v>61</v>
      </c>
      <c r="I46" s="2" t="s">
        <v>62</v>
      </c>
      <c r="J46" s="2" t="s">
        <v>33</v>
      </c>
      <c r="K46" s="2" t="s">
        <v>407</v>
      </c>
      <c r="L46" s="2" t="s">
        <v>408</v>
      </c>
      <c r="M46" s="2" t="s">
        <v>109</v>
      </c>
      <c r="N46" s="3" t="s">
        <v>37</v>
      </c>
      <c r="O46" s="2" t="s">
        <v>409</v>
      </c>
      <c r="P46" s="2"/>
      <c r="Q46" s="2"/>
      <c r="R46" s="2"/>
      <c r="S46" s="10" t="s">
        <v>138</v>
      </c>
      <c r="T46" s="10" t="s">
        <v>424</v>
      </c>
      <c r="U46" s="10" t="s">
        <v>195</v>
      </c>
      <c r="V46" s="10" t="s">
        <v>54</v>
      </c>
      <c r="W46" s="10" t="s">
        <v>425</v>
      </c>
      <c r="X46" s="10" t="s">
        <v>426</v>
      </c>
    </row>
    <row r="47" spans="1:24" ht="41.4" customHeight="1">
      <c r="A47" s="2" t="s">
        <v>414</v>
      </c>
      <c r="B47" s="2" t="s">
        <v>415</v>
      </c>
      <c r="C47" s="2" t="s">
        <v>58</v>
      </c>
      <c r="D47" s="2" t="s">
        <v>208</v>
      </c>
      <c r="E47" s="2" t="s">
        <v>28</v>
      </c>
      <c r="F47" s="3" t="s">
        <v>29</v>
      </c>
      <c r="G47" s="2" t="s">
        <v>60</v>
      </c>
      <c r="H47" s="2" t="s">
        <v>61</v>
      </c>
      <c r="I47" s="2"/>
      <c r="J47" s="2" t="s">
        <v>33</v>
      </c>
      <c r="K47" s="2" t="s">
        <v>416</v>
      </c>
      <c r="L47" s="2" t="s">
        <v>417</v>
      </c>
      <c r="M47" s="2" t="s">
        <v>211</v>
      </c>
      <c r="N47" s="3" t="s">
        <v>37</v>
      </c>
      <c r="O47" s="2" t="s">
        <v>418</v>
      </c>
      <c r="P47" s="2" t="s">
        <v>67</v>
      </c>
      <c r="Q47" s="2" t="s">
        <v>68</v>
      </c>
      <c r="R47" s="2"/>
      <c r="S47" s="10" t="s">
        <v>52</v>
      </c>
      <c r="T47" s="10" t="s">
        <v>428</v>
      </c>
      <c r="U47" s="10" t="s">
        <v>53</v>
      </c>
      <c r="V47" s="10" t="s">
        <v>54</v>
      </c>
      <c r="W47" s="10" t="s">
        <v>429</v>
      </c>
      <c r="X47" s="10" t="s">
        <v>55</v>
      </c>
    </row>
    <row r="48" spans="1:24" ht="41.4" customHeight="1">
      <c r="A48" s="2" t="s">
        <v>419</v>
      </c>
      <c r="B48" s="2" t="s">
        <v>420</v>
      </c>
      <c r="C48" s="2" t="s">
        <v>114</v>
      </c>
      <c r="D48" s="2" t="s">
        <v>115</v>
      </c>
      <c r="E48" s="2" t="s">
        <v>28</v>
      </c>
      <c r="F48" s="3" t="s">
        <v>29</v>
      </c>
      <c r="G48" s="2" t="s">
        <v>60</v>
      </c>
      <c r="H48" s="2" t="s">
        <v>61</v>
      </c>
      <c r="I48" s="2" t="s">
        <v>62</v>
      </c>
      <c r="J48" s="2" t="s">
        <v>33</v>
      </c>
      <c r="K48" s="2" t="s">
        <v>421</v>
      </c>
      <c r="L48" s="2" t="s">
        <v>422</v>
      </c>
      <c r="M48" s="2" t="s">
        <v>118</v>
      </c>
      <c r="N48" s="3" t="s">
        <v>37</v>
      </c>
      <c r="O48" s="2" t="s">
        <v>423</v>
      </c>
      <c r="P48" s="2" t="s">
        <v>120</v>
      </c>
      <c r="Q48" s="2" t="s">
        <v>121</v>
      </c>
      <c r="R48" s="2"/>
      <c r="S48" s="10" t="s">
        <v>52</v>
      </c>
      <c r="T48" s="10" t="s">
        <v>433</v>
      </c>
      <c r="U48" s="10" t="s">
        <v>53</v>
      </c>
      <c r="V48" s="10" t="s">
        <v>54</v>
      </c>
      <c r="W48" s="10" t="s">
        <v>434</v>
      </c>
      <c r="X48" s="10" t="s">
        <v>55</v>
      </c>
    </row>
    <row r="49" spans="1:24" ht="41.4" customHeight="1">
      <c r="A49" s="2" t="s">
        <v>427</v>
      </c>
      <c r="B49" s="2" t="s">
        <v>428</v>
      </c>
      <c r="C49" s="2" t="s">
        <v>177</v>
      </c>
      <c r="D49" s="2" t="s">
        <v>336</v>
      </c>
      <c r="E49" s="2" t="s">
        <v>48</v>
      </c>
      <c r="F49" s="3" t="s">
        <v>29</v>
      </c>
      <c r="G49" s="2" t="s">
        <v>60</v>
      </c>
      <c r="H49" s="2" t="s">
        <v>61</v>
      </c>
      <c r="I49" s="2" t="s">
        <v>62</v>
      </c>
      <c r="J49" s="2" t="s">
        <v>33</v>
      </c>
      <c r="K49" s="2" t="s">
        <v>429</v>
      </c>
      <c r="L49" s="2" t="s">
        <v>430</v>
      </c>
      <c r="M49" s="2" t="s">
        <v>342</v>
      </c>
      <c r="N49" s="3" t="s">
        <v>37</v>
      </c>
      <c r="O49" s="2" t="s">
        <v>431</v>
      </c>
      <c r="P49" s="2" t="s">
        <v>184</v>
      </c>
      <c r="Q49" s="2" t="s">
        <v>68</v>
      </c>
      <c r="R49" s="2"/>
      <c r="S49" s="10" t="s">
        <v>52</v>
      </c>
      <c r="T49" s="10" t="s">
        <v>438</v>
      </c>
      <c r="U49" s="10" t="s">
        <v>53</v>
      </c>
      <c r="V49" s="10" t="s">
        <v>54</v>
      </c>
      <c r="W49" s="10" t="s">
        <v>439</v>
      </c>
      <c r="X49" s="10" t="s">
        <v>55</v>
      </c>
    </row>
    <row r="50" spans="1:24" ht="41.4" customHeight="1">
      <c r="A50" s="2" t="s">
        <v>432</v>
      </c>
      <c r="B50" s="2" t="s">
        <v>433</v>
      </c>
      <c r="C50" s="2" t="s">
        <v>58</v>
      </c>
      <c r="D50" s="2" t="s">
        <v>208</v>
      </c>
      <c r="E50" s="2" t="s">
        <v>28</v>
      </c>
      <c r="F50" s="3" t="s">
        <v>29</v>
      </c>
      <c r="G50" s="2" t="s">
        <v>60</v>
      </c>
      <c r="H50" s="2" t="s">
        <v>61</v>
      </c>
      <c r="I50" s="2" t="s">
        <v>62</v>
      </c>
      <c r="J50" s="2" t="s">
        <v>33</v>
      </c>
      <c r="K50" s="2" t="s">
        <v>434</v>
      </c>
      <c r="L50" s="2" t="s">
        <v>435</v>
      </c>
      <c r="M50" s="2" t="s">
        <v>211</v>
      </c>
      <c r="N50" s="3" t="s">
        <v>37</v>
      </c>
      <c r="O50" s="2" t="s">
        <v>436</v>
      </c>
      <c r="P50" s="2" t="s">
        <v>67</v>
      </c>
      <c r="Q50" s="2" t="s">
        <v>68</v>
      </c>
      <c r="R50" s="2"/>
      <c r="S50" s="10" t="s">
        <v>52</v>
      </c>
      <c r="T50" s="10" t="s">
        <v>443</v>
      </c>
      <c r="U50" s="10" t="s">
        <v>53</v>
      </c>
      <c r="V50" s="10" t="s">
        <v>54</v>
      </c>
      <c r="W50" s="10" t="s">
        <v>444</v>
      </c>
      <c r="X50" s="10" t="s">
        <v>55</v>
      </c>
    </row>
    <row r="51" spans="1:24" ht="41.4" customHeight="1">
      <c r="A51" s="2" t="s">
        <v>437</v>
      </c>
      <c r="B51" s="2" t="s">
        <v>438</v>
      </c>
      <c r="C51" s="2" t="s">
        <v>270</v>
      </c>
      <c r="D51" s="2" t="s">
        <v>271</v>
      </c>
      <c r="E51" s="2" t="s">
        <v>48</v>
      </c>
      <c r="F51" s="3" t="s">
        <v>72</v>
      </c>
      <c r="G51" s="2" t="s">
        <v>60</v>
      </c>
      <c r="H51" s="2" t="s">
        <v>61</v>
      </c>
      <c r="I51" s="2" t="s">
        <v>62</v>
      </c>
      <c r="J51" s="2" t="s">
        <v>33</v>
      </c>
      <c r="K51" s="2" t="s">
        <v>439</v>
      </c>
      <c r="L51" s="2" t="s">
        <v>440</v>
      </c>
      <c r="M51" s="2" t="s">
        <v>274</v>
      </c>
      <c r="N51" s="3" t="s">
        <v>37</v>
      </c>
      <c r="O51" s="2" t="s">
        <v>441</v>
      </c>
      <c r="P51" s="2" t="s">
        <v>276</v>
      </c>
      <c r="Q51" s="2" t="s">
        <v>277</v>
      </c>
      <c r="R51" s="2"/>
      <c r="S51" s="10" t="s">
        <v>52</v>
      </c>
      <c r="T51" s="10" t="s">
        <v>448</v>
      </c>
      <c r="U51" s="10" t="s">
        <v>53</v>
      </c>
      <c r="V51" s="10" t="s">
        <v>54</v>
      </c>
      <c r="W51" s="10" t="s">
        <v>450</v>
      </c>
      <c r="X51" s="10" t="s">
        <v>55</v>
      </c>
    </row>
    <row r="52" spans="1:24" ht="41.4" customHeight="1">
      <c r="A52" s="2" t="s">
        <v>442</v>
      </c>
      <c r="B52" s="2" t="s">
        <v>443</v>
      </c>
      <c r="C52" s="2" t="s">
        <v>114</v>
      </c>
      <c r="D52" s="2" t="s">
        <v>301</v>
      </c>
      <c r="E52" s="2" t="s">
        <v>48</v>
      </c>
      <c r="F52" s="3" t="s">
        <v>29</v>
      </c>
      <c r="G52" s="2" t="s">
        <v>60</v>
      </c>
      <c r="H52" s="2" t="s">
        <v>61</v>
      </c>
      <c r="I52" s="2" t="s">
        <v>62</v>
      </c>
      <c r="J52" s="2" t="s">
        <v>33</v>
      </c>
      <c r="K52" s="2" t="s">
        <v>444</v>
      </c>
      <c r="L52" s="2" t="s">
        <v>445</v>
      </c>
      <c r="M52" s="2" t="s">
        <v>304</v>
      </c>
      <c r="N52" s="3" t="s">
        <v>37</v>
      </c>
      <c r="O52" s="2" t="s">
        <v>446</v>
      </c>
      <c r="P52" s="2" t="s">
        <v>120</v>
      </c>
      <c r="Q52" s="2" t="s">
        <v>121</v>
      </c>
      <c r="R52" s="2"/>
      <c r="S52" s="10" t="s">
        <v>52</v>
      </c>
      <c r="T52" s="10" t="s">
        <v>454</v>
      </c>
      <c r="U52" s="10" t="s">
        <v>53</v>
      </c>
      <c r="V52" s="10" t="s">
        <v>54</v>
      </c>
      <c r="W52" s="10" t="s">
        <v>455</v>
      </c>
      <c r="X52" s="10" t="s">
        <v>55</v>
      </c>
    </row>
    <row r="53" spans="1:24" ht="41.4" customHeight="1">
      <c r="A53" s="2" t="s">
        <v>447</v>
      </c>
      <c r="B53" s="2" t="s">
        <v>448</v>
      </c>
      <c r="C53" s="2" t="s">
        <v>106</v>
      </c>
      <c r="D53" s="2" t="s">
        <v>449</v>
      </c>
      <c r="E53" s="2" t="s">
        <v>81</v>
      </c>
      <c r="F53" s="3" t="s">
        <v>82</v>
      </c>
      <c r="G53" s="2" t="s">
        <v>60</v>
      </c>
      <c r="H53" s="2" t="s">
        <v>61</v>
      </c>
      <c r="I53" s="2"/>
      <c r="J53" s="2" t="s">
        <v>33</v>
      </c>
      <c r="K53" s="2" t="s">
        <v>450</v>
      </c>
      <c r="L53" s="2" t="s">
        <v>451</v>
      </c>
      <c r="M53" s="2" t="s">
        <v>109</v>
      </c>
      <c r="N53" s="3" t="s">
        <v>37</v>
      </c>
      <c r="O53" s="2" t="s">
        <v>452</v>
      </c>
      <c r="P53" s="2"/>
      <c r="Q53" s="2"/>
      <c r="R53" s="2"/>
      <c r="S53" s="10" t="s">
        <v>52</v>
      </c>
      <c r="T53" s="10" t="s">
        <v>459</v>
      </c>
      <c r="U53" s="10" t="s">
        <v>53</v>
      </c>
      <c r="V53" s="10" t="s">
        <v>54</v>
      </c>
      <c r="W53" s="10" t="s">
        <v>460</v>
      </c>
      <c r="X53" s="10" t="s">
        <v>55</v>
      </c>
    </row>
    <row r="54" spans="1:24" ht="41.4" customHeight="1">
      <c r="A54" s="2" t="s">
        <v>453</v>
      </c>
      <c r="B54" s="2" t="s">
        <v>454</v>
      </c>
      <c r="C54" s="2" t="s">
        <v>114</v>
      </c>
      <c r="D54" s="2" t="s">
        <v>115</v>
      </c>
      <c r="E54" s="2" t="s">
        <v>28</v>
      </c>
      <c r="F54" s="3" t="s">
        <v>29</v>
      </c>
      <c r="G54" s="2" t="s">
        <v>60</v>
      </c>
      <c r="H54" s="2" t="s">
        <v>61</v>
      </c>
      <c r="I54" s="2"/>
      <c r="J54" s="2" t="s">
        <v>33</v>
      </c>
      <c r="K54" s="2" t="s">
        <v>455</v>
      </c>
      <c r="L54" s="2" t="s">
        <v>456</v>
      </c>
      <c r="M54" s="2" t="s">
        <v>118</v>
      </c>
      <c r="N54" s="3" t="s">
        <v>37</v>
      </c>
      <c r="O54" s="2" t="s">
        <v>457</v>
      </c>
      <c r="P54" s="2" t="s">
        <v>120</v>
      </c>
      <c r="Q54" s="2" t="s">
        <v>121</v>
      </c>
      <c r="R54" s="2"/>
      <c r="S54" s="10" t="s">
        <v>122</v>
      </c>
      <c r="T54" s="10" t="s">
        <v>471</v>
      </c>
      <c r="U54" s="10" t="s">
        <v>472</v>
      </c>
      <c r="V54" s="10" t="s">
        <v>54</v>
      </c>
      <c r="W54" s="10" t="s">
        <v>473</v>
      </c>
      <c r="X54" s="10" t="s">
        <v>474</v>
      </c>
    </row>
    <row r="55" spans="1:24" ht="41.4" customHeight="1">
      <c r="A55" s="2" t="s">
        <v>458</v>
      </c>
      <c r="B55" s="2" t="s">
        <v>459</v>
      </c>
      <c r="C55" s="2" t="s">
        <v>114</v>
      </c>
      <c r="D55" s="2" t="s">
        <v>115</v>
      </c>
      <c r="E55" s="2" t="s">
        <v>28</v>
      </c>
      <c r="F55" s="3" t="s">
        <v>29</v>
      </c>
      <c r="G55" s="2" t="s">
        <v>60</v>
      </c>
      <c r="H55" s="2" t="s">
        <v>61</v>
      </c>
      <c r="I55" s="2"/>
      <c r="J55" s="2" t="s">
        <v>33</v>
      </c>
      <c r="K55" s="2" t="s">
        <v>460</v>
      </c>
      <c r="L55" s="2" t="s">
        <v>461</v>
      </c>
      <c r="M55" s="2" t="s">
        <v>118</v>
      </c>
      <c r="N55" s="3" t="s">
        <v>37</v>
      </c>
      <c r="O55" s="2" t="s">
        <v>462</v>
      </c>
      <c r="P55" s="2" t="s">
        <v>463</v>
      </c>
      <c r="Q55" s="2" t="s">
        <v>257</v>
      </c>
      <c r="R55" s="2"/>
      <c r="S55" s="10" t="s">
        <v>52</v>
      </c>
      <c r="T55" s="10" t="s">
        <v>476</v>
      </c>
      <c r="U55" s="10" t="s">
        <v>53</v>
      </c>
      <c r="V55" s="10" t="s">
        <v>54</v>
      </c>
      <c r="W55" s="10" t="s">
        <v>477</v>
      </c>
      <c r="X55" s="10" t="s">
        <v>55</v>
      </c>
    </row>
    <row r="56" spans="1:24" ht="41.4" customHeight="1">
      <c r="A56" s="2" t="s">
        <v>464</v>
      </c>
      <c r="B56" s="2" t="s">
        <v>465</v>
      </c>
      <c r="C56" s="2" t="s">
        <v>270</v>
      </c>
      <c r="D56" s="2" t="s">
        <v>329</v>
      </c>
      <c r="E56" s="2" t="s">
        <v>81</v>
      </c>
      <c r="F56" s="3" t="s">
        <v>82</v>
      </c>
      <c r="G56" s="2" t="s">
        <v>60</v>
      </c>
      <c r="H56" s="2" t="s">
        <v>61</v>
      </c>
      <c r="I56" s="2"/>
      <c r="J56" s="2" t="s">
        <v>33</v>
      </c>
      <c r="K56" s="2" t="s">
        <v>466</v>
      </c>
      <c r="L56" s="2" t="s">
        <v>467</v>
      </c>
      <c r="M56" s="2" t="s">
        <v>468</v>
      </c>
      <c r="N56" s="3" t="s">
        <v>37</v>
      </c>
      <c r="O56" s="2" t="s">
        <v>469</v>
      </c>
      <c r="P56" s="2" t="s">
        <v>470</v>
      </c>
      <c r="Q56" s="2" t="s">
        <v>68</v>
      </c>
      <c r="R56" s="2"/>
      <c r="S56" s="10" t="s">
        <v>138</v>
      </c>
      <c r="T56" s="10" t="s">
        <v>484</v>
      </c>
      <c r="U56" s="10" t="s">
        <v>140</v>
      </c>
      <c r="V56" s="10" t="s">
        <v>54</v>
      </c>
      <c r="W56" s="10" t="s">
        <v>485</v>
      </c>
      <c r="X56" s="10" t="s">
        <v>486</v>
      </c>
    </row>
    <row r="57" spans="1:24" ht="41.4" customHeight="1">
      <c r="A57" s="2" t="s">
        <v>475</v>
      </c>
      <c r="B57" s="2" t="s">
        <v>476</v>
      </c>
      <c r="C57" s="2" t="s">
        <v>79</v>
      </c>
      <c r="D57" s="2" t="s">
        <v>80</v>
      </c>
      <c r="E57" s="2" t="s">
        <v>28</v>
      </c>
      <c r="F57" s="3" t="s">
        <v>29</v>
      </c>
      <c r="G57" s="2" t="s">
        <v>60</v>
      </c>
      <c r="H57" s="2" t="s">
        <v>61</v>
      </c>
      <c r="I57" s="2"/>
      <c r="J57" s="2" t="s">
        <v>33</v>
      </c>
      <c r="K57" s="2" t="s">
        <v>477</v>
      </c>
      <c r="L57" s="2" t="s">
        <v>478</v>
      </c>
      <c r="M57" s="2" t="s">
        <v>155</v>
      </c>
      <c r="N57" s="3" t="s">
        <v>37</v>
      </c>
      <c r="O57" s="2" t="s">
        <v>479</v>
      </c>
      <c r="P57" s="2" t="s">
        <v>88</v>
      </c>
      <c r="Q57" s="2" t="s">
        <v>68</v>
      </c>
      <c r="R57" s="2"/>
      <c r="S57" s="10" t="s">
        <v>52</v>
      </c>
      <c r="T57" s="10" t="s">
        <v>488</v>
      </c>
      <c r="U57" s="10" t="s">
        <v>53</v>
      </c>
      <c r="V57" s="10" t="s">
        <v>54</v>
      </c>
      <c r="W57" s="10" t="s">
        <v>489</v>
      </c>
      <c r="X57" s="10" t="s">
        <v>55</v>
      </c>
    </row>
    <row r="58" spans="1:24" ht="41.4" customHeight="1">
      <c r="A58" s="2" t="s">
        <v>480</v>
      </c>
      <c r="B58" s="2" t="s">
        <v>481</v>
      </c>
      <c r="C58" s="2" t="s">
        <v>106</v>
      </c>
      <c r="D58" s="2" t="s">
        <v>107</v>
      </c>
      <c r="E58" s="2" t="s">
        <v>81</v>
      </c>
      <c r="F58" s="3" t="s">
        <v>82</v>
      </c>
      <c r="G58" s="2" t="s">
        <v>60</v>
      </c>
      <c r="H58" s="2" t="s">
        <v>61</v>
      </c>
      <c r="I58" s="2"/>
      <c r="J58" s="2" t="s">
        <v>33</v>
      </c>
      <c r="K58" s="2" t="s">
        <v>482</v>
      </c>
      <c r="L58" s="2"/>
      <c r="M58" s="2" t="s">
        <v>109</v>
      </c>
      <c r="N58" s="3" t="s">
        <v>37</v>
      </c>
      <c r="O58" s="2" t="s">
        <v>483</v>
      </c>
      <c r="P58" s="2"/>
      <c r="Q58" s="2"/>
      <c r="R58" s="2" t="s">
        <v>150</v>
      </c>
      <c r="S58" s="10" t="s">
        <v>138</v>
      </c>
      <c r="T58" s="10" t="s">
        <v>493</v>
      </c>
      <c r="U58" s="10" t="s">
        <v>195</v>
      </c>
      <c r="V58" s="10" t="s">
        <v>54</v>
      </c>
      <c r="W58" s="10" t="s">
        <v>501</v>
      </c>
      <c r="X58" s="10" t="s">
        <v>502</v>
      </c>
    </row>
    <row r="59" spans="1:24" ht="41.4" customHeight="1">
      <c r="A59" s="2" t="s">
        <v>487</v>
      </c>
      <c r="B59" s="2" t="s">
        <v>488</v>
      </c>
      <c r="C59" s="2" t="s">
        <v>114</v>
      </c>
      <c r="D59" s="2" t="s">
        <v>115</v>
      </c>
      <c r="E59" s="2" t="s">
        <v>81</v>
      </c>
      <c r="F59" s="3" t="s">
        <v>82</v>
      </c>
      <c r="G59" s="2" t="s">
        <v>60</v>
      </c>
      <c r="H59" s="2" t="s">
        <v>61</v>
      </c>
      <c r="I59" s="2"/>
      <c r="J59" s="2" t="s">
        <v>33</v>
      </c>
      <c r="K59" s="2" t="s">
        <v>489</v>
      </c>
      <c r="L59" s="2"/>
      <c r="M59" s="2" t="s">
        <v>490</v>
      </c>
      <c r="N59" s="3" t="s">
        <v>37</v>
      </c>
      <c r="O59" s="2" t="s">
        <v>491</v>
      </c>
      <c r="P59" s="2" t="s">
        <v>120</v>
      </c>
      <c r="Q59" s="2" t="s">
        <v>121</v>
      </c>
      <c r="R59" s="2" t="s">
        <v>150</v>
      </c>
      <c r="S59" s="10" t="s">
        <v>52</v>
      </c>
      <c r="T59" s="10" t="s">
        <v>504</v>
      </c>
      <c r="U59" s="10" t="s">
        <v>53</v>
      </c>
      <c r="V59" s="10" t="s">
        <v>54</v>
      </c>
      <c r="W59" s="10" t="s">
        <v>505</v>
      </c>
      <c r="X59" s="10" t="s">
        <v>55</v>
      </c>
    </row>
    <row r="60" spans="1:24" ht="41.4" customHeight="1">
      <c r="A60" s="2" t="s">
        <v>492</v>
      </c>
      <c r="B60" s="2" t="s">
        <v>493</v>
      </c>
      <c r="C60" s="2" t="s">
        <v>177</v>
      </c>
      <c r="D60" s="2" t="s">
        <v>494</v>
      </c>
      <c r="E60" s="2" t="s">
        <v>81</v>
      </c>
      <c r="F60" s="3" t="s">
        <v>82</v>
      </c>
      <c r="G60" s="2" t="s">
        <v>60</v>
      </c>
      <c r="H60" s="2"/>
      <c r="I60" s="2" t="s">
        <v>495</v>
      </c>
      <c r="J60" s="2" t="s">
        <v>33</v>
      </c>
      <c r="K60" s="2" t="s">
        <v>496</v>
      </c>
      <c r="L60" s="2" t="s">
        <v>497</v>
      </c>
      <c r="M60" s="2" t="s">
        <v>498</v>
      </c>
      <c r="N60" s="3" t="s">
        <v>37</v>
      </c>
      <c r="O60" s="2" t="s">
        <v>499</v>
      </c>
      <c r="P60" s="2" t="s">
        <v>500</v>
      </c>
      <c r="Q60" s="2" t="s">
        <v>158</v>
      </c>
      <c r="R60" s="2"/>
      <c r="S60" s="10" t="s">
        <v>52</v>
      </c>
      <c r="T60" s="10" t="s">
        <v>509</v>
      </c>
      <c r="U60" s="10" t="s">
        <v>53</v>
      </c>
      <c r="V60" s="10" t="s">
        <v>54</v>
      </c>
      <c r="W60" s="10" t="s">
        <v>511</v>
      </c>
      <c r="X60" s="10" t="s">
        <v>55</v>
      </c>
    </row>
    <row r="61" spans="1:24" ht="41.4" customHeight="1">
      <c r="A61" s="2" t="s">
        <v>503</v>
      </c>
      <c r="B61" s="2" t="s">
        <v>504</v>
      </c>
      <c r="C61" s="2" t="s">
        <v>106</v>
      </c>
      <c r="D61" s="2" t="s">
        <v>107</v>
      </c>
      <c r="E61" s="2" t="s">
        <v>129</v>
      </c>
      <c r="F61" s="3" t="s">
        <v>82</v>
      </c>
      <c r="G61" s="2" t="s">
        <v>60</v>
      </c>
      <c r="H61" s="2" t="s">
        <v>61</v>
      </c>
      <c r="I61" s="2"/>
      <c r="J61" s="2" t="s">
        <v>33</v>
      </c>
      <c r="K61" s="2" t="s">
        <v>505</v>
      </c>
      <c r="L61" s="2" t="s">
        <v>506</v>
      </c>
      <c r="M61" s="2" t="s">
        <v>109</v>
      </c>
      <c r="N61" s="3" t="s">
        <v>37</v>
      </c>
      <c r="O61" s="2" t="s">
        <v>507</v>
      </c>
      <c r="P61" s="2"/>
      <c r="Q61" s="2"/>
      <c r="R61" s="2"/>
      <c r="S61" s="10" t="s">
        <v>42</v>
      </c>
      <c r="T61" s="10" t="s">
        <v>515</v>
      </c>
      <c r="U61" s="10" t="s">
        <v>520</v>
      </c>
      <c r="V61" s="10" t="s">
        <v>44</v>
      </c>
      <c r="W61" s="10"/>
      <c r="X61" s="10" t="s">
        <v>45</v>
      </c>
    </row>
    <row r="62" spans="1:24" ht="41.4" customHeight="1">
      <c r="A62" s="2" t="s">
        <v>514</v>
      </c>
      <c r="B62" s="2" t="s">
        <v>515</v>
      </c>
      <c r="C62" s="2" t="s">
        <v>177</v>
      </c>
      <c r="D62" s="2" t="s">
        <v>178</v>
      </c>
      <c r="E62" s="2" t="s">
        <v>28</v>
      </c>
      <c r="F62" s="3" t="s">
        <v>29</v>
      </c>
      <c r="G62" s="2" t="s">
        <v>60</v>
      </c>
      <c r="H62" s="2" t="s">
        <v>61</v>
      </c>
      <c r="I62" s="2" t="s">
        <v>516</v>
      </c>
      <c r="J62" s="2" t="s">
        <v>33</v>
      </c>
      <c r="K62" s="2" t="s">
        <v>517</v>
      </c>
      <c r="L62" s="2" t="s">
        <v>518</v>
      </c>
      <c r="M62" s="2" t="s">
        <v>182</v>
      </c>
      <c r="N62" s="3" t="s">
        <v>37</v>
      </c>
      <c r="O62" s="2" t="s">
        <v>519</v>
      </c>
      <c r="P62" s="2" t="s">
        <v>184</v>
      </c>
      <c r="Q62" s="2" t="s">
        <v>68</v>
      </c>
      <c r="R62" s="2"/>
      <c r="S62" s="10" t="s">
        <v>138</v>
      </c>
      <c r="T62" s="10" t="s">
        <v>522</v>
      </c>
      <c r="U62" s="10" t="s">
        <v>195</v>
      </c>
      <c r="V62" s="10" t="s">
        <v>54</v>
      </c>
      <c r="W62" s="10" t="s">
        <v>530</v>
      </c>
      <c r="X62" s="10" t="s">
        <v>531</v>
      </c>
    </row>
    <row r="63" spans="1:24" ht="41.4" customHeight="1">
      <c r="A63" s="2" t="s">
        <v>532</v>
      </c>
      <c r="B63" s="2" t="s">
        <v>533</v>
      </c>
      <c r="C63" s="2" t="s">
        <v>114</v>
      </c>
      <c r="D63" s="2" t="s">
        <v>534</v>
      </c>
      <c r="E63" s="2" t="s">
        <v>28</v>
      </c>
      <c r="F63" s="3" t="s">
        <v>29</v>
      </c>
      <c r="G63" s="2" t="s">
        <v>60</v>
      </c>
      <c r="H63" s="2" t="s">
        <v>61</v>
      </c>
      <c r="I63" s="2" t="s">
        <v>62</v>
      </c>
      <c r="J63" s="2" t="s">
        <v>33</v>
      </c>
      <c r="K63" s="2" t="s">
        <v>535</v>
      </c>
      <c r="L63" s="2" t="s">
        <v>536</v>
      </c>
      <c r="M63" s="2" t="s">
        <v>537</v>
      </c>
      <c r="N63" s="3" t="s">
        <v>37</v>
      </c>
      <c r="O63" s="2" t="s">
        <v>538</v>
      </c>
      <c r="P63" s="2" t="s">
        <v>120</v>
      </c>
      <c r="Q63" s="2" t="s">
        <v>121</v>
      </c>
      <c r="R63" s="2"/>
      <c r="S63" s="10" t="s">
        <v>52</v>
      </c>
      <c r="T63" s="10" t="s">
        <v>533</v>
      </c>
      <c r="U63" s="10" t="s">
        <v>53</v>
      </c>
      <c r="V63" s="10" t="s">
        <v>54</v>
      </c>
      <c r="W63" s="10" t="s">
        <v>535</v>
      </c>
      <c r="X63" s="10" t="s">
        <v>55</v>
      </c>
    </row>
    <row r="64" spans="1:24" ht="41.4" customHeight="1">
      <c r="A64" s="2" t="s">
        <v>539</v>
      </c>
      <c r="B64" s="2" t="s">
        <v>540</v>
      </c>
      <c r="C64" s="2" t="s">
        <v>114</v>
      </c>
      <c r="D64" s="2" t="s">
        <v>250</v>
      </c>
      <c r="E64" s="2" t="s">
        <v>28</v>
      </c>
      <c r="F64" s="3" t="s">
        <v>29</v>
      </c>
      <c r="G64" s="2" t="s">
        <v>60</v>
      </c>
      <c r="H64" s="2" t="s">
        <v>61</v>
      </c>
      <c r="I64" s="2"/>
      <c r="J64" s="2" t="s">
        <v>33</v>
      </c>
      <c r="K64" s="2" t="s">
        <v>541</v>
      </c>
      <c r="L64" s="2"/>
      <c r="M64" s="2" t="s">
        <v>254</v>
      </c>
      <c r="N64" s="3" t="s">
        <v>37</v>
      </c>
      <c r="O64" s="2" t="s">
        <v>542</v>
      </c>
      <c r="P64" s="2" t="s">
        <v>120</v>
      </c>
      <c r="Q64" s="2" t="s">
        <v>121</v>
      </c>
      <c r="R64" s="2" t="s">
        <v>150</v>
      </c>
      <c r="S64" s="10" t="s">
        <v>52</v>
      </c>
      <c r="T64" s="10" t="s">
        <v>540</v>
      </c>
      <c r="U64" s="10" t="s">
        <v>53</v>
      </c>
      <c r="V64" s="10" t="s">
        <v>54</v>
      </c>
      <c r="W64" s="10" t="s">
        <v>541</v>
      </c>
      <c r="X64" s="10" t="s">
        <v>55</v>
      </c>
    </row>
    <row r="65" spans="1:24" ht="41.4" customHeight="1">
      <c r="A65" s="2" t="s">
        <v>543</v>
      </c>
      <c r="B65" s="2" t="s">
        <v>544</v>
      </c>
      <c r="C65" s="2" t="s">
        <v>114</v>
      </c>
      <c r="D65" s="2" t="s">
        <v>115</v>
      </c>
      <c r="E65" s="2" t="s">
        <v>28</v>
      </c>
      <c r="F65" s="3" t="s">
        <v>29</v>
      </c>
      <c r="G65" s="2" t="s">
        <v>60</v>
      </c>
      <c r="H65" s="2" t="s">
        <v>61</v>
      </c>
      <c r="I65" s="2" t="s">
        <v>314</v>
      </c>
      <c r="J65" s="2" t="s">
        <v>33</v>
      </c>
      <c r="K65" s="2" t="s">
        <v>545</v>
      </c>
      <c r="L65" s="2" t="s">
        <v>546</v>
      </c>
      <c r="M65" s="2" t="s">
        <v>118</v>
      </c>
      <c r="N65" s="3" t="s">
        <v>37</v>
      </c>
      <c r="O65" s="2" t="s">
        <v>547</v>
      </c>
      <c r="P65" s="2" t="s">
        <v>120</v>
      </c>
      <c r="Q65" s="2" t="s">
        <v>121</v>
      </c>
      <c r="R65" s="2"/>
      <c r="S65" s="10" t="s">
        <v>138</v>
      </c>
      <c r="T65" s="10" t="s">
        <v>548</v>
      </c>
      <c r="U65" s="10" t="s">
        <v>549</v>
      </c>
      <c r="V65" s="10" t="s">
        <v>54</v>
      </c>
      <c r="W65" s="10" t="s">
        <v>550</v>
      </c>
      <c r="X65" s="10" t="s">
        <v>551</v>
      </c>
    </row>
    <row r="66" spans="1:24" ht="41.4" customHeight="1">
      <c r="A66" s="2" t="s">
        <v>552</v>
      </c>
      <c r="B66" s="2" t="s">
        <v>504</v>
      </c>
      <c r="C66" s="2" t="s">
        <v>106</v>
      </c>
      <c r="D66" s="2" t="s">
        <v>107</v>
      </c>
      <c r="E66" s="2" t="s">
        <v>129</v>
      </c>
      <c r="F66" s="3" t="s">
        <v>82</v>
      </c>
      <c r="G66" s="2" t="s">
        <v>60</v>
      </c>
      <c r="H66" s="2" t="s">
        <v>61</v>
      </c>
      <c r="I66" s="2" t="s">
        <v>62</v>
      </c>
      <c r="J66" s="2" t="s">
        <v>33</v>
      </c>
      <c r="K66" s="2" t="s">
        <v>553</v>
      </c>
      <c r="L66" s="2" t="s">
        <v>554</v>
      </c>
      <c r="M66" s="2" t="s">
        <v>109</v>
      </c>
      <c r="N66" s="3" t="s">
        <v>37</v>
      </c>
      <c r="O66" s="2" t="s">
        <v>555</v>
      </c>
      <c r="P66" s="2"/>
      <c r="Q66" s="2"/>
      <c r="R66" s="2"/>
      <c r="S66" s="10" t="s">
        <v>52</v>
      </c>
      <c r="T66" s="10" t="s">
        <v>504</v>
      </c>
      <c r="U66" s="10" t="s">
        <v>53</v>
      </c>
      <c r="V66" s="10" t="s">
        <v>54</v>
      </c>
      <c r="W66" s="10" t="s">
        <v>553</v>
      </c>
      <c r="X66" s="10" t="s">
        <v>55</v>
      </c>
    </row>
    <row r="67" spans="1:24" ht="41.4" customHeight="1">
      <c r="A67" s="2" t="s">
        <v>556</v>
      </c>
      <c r="B67" s="2" t="s">
        <v>557</v>
      </c>
      <c r="C67" s="2" t="s">
        <v>79</v>
      </c>
      <c r="D67" s="2" t="s">
        <v>161</v>
      </c>
      <c r="E67" s="2" t="s">
        <v>48</v>
      </c>
      <c r="F67" s="3" t="s">
        <v>29</v>
      </c>
      <c r="G67" s="2" t="s">
        <v>60</v>
      </c>
      <c r="H67" s="2" t="s">
        <v>61</v>
      </c>
      <c r="I67" s="2"/>
      <c r="J67" s="2" t="s">
        <v>33</v>
      </c>
      <c r="K67" s="2" t="s">
        <v>558</v>
      </c>
      <c r="L67" s="2" t="s">
        <v>559</v>
      </c>
      <c r="M67" s="2" t="s">
        <v>560</v>
      </c>
      <c r="N67" s="3" t="s">
        <v>37</v>
      </c>
      <c r="O67" s="2" t="s">
        <v>561</v>
      </c>
      <c r="P67" s="2" t="s">
        <v>88</v>
      </c>
      <c r="Q67" s="2" t="s">
        <v>68</v>
      </c>
      <c r="R67" s="2"/>
      <c r="S67" s="10" t="s">
        <v>52</v>
      </c>
      <c r="T67" s="10" t="s">
        <v>557</v>
      </c>
      <c r="U67" s="10" t="s">
        <v>53</v>
      </c>
      <c r="V67" s="10" t="s">
        <v>54</v>
      </c>
      <c r="W67" s="10" t="s">
        <v>558</v>
      </c>
      <c r="X67" s="10" t="s">
        <v>55</v>
      </c>
    </row>
    <row r="68" spans="1:24" ht="41.4" customHeight="1">
      <c r="A68" s="2" t="s">
        <v>562</v>
      </c>
      <c r="B68" s="2"/>
      <c r="C68" s="2" t="s">
        <v>70</v>
      </c>
      <c r="D68" s="2" t="s">
        <v>71</v>
      </c>
      <c r="E68" s="2" t="s">
        <v>70</v>
      </c>
      <c r="F68" s="3" t="s">
        <v>72</v>
      </c>
      <c r="G68" s="2" t="s">
        <v>60</v>
      </c>
      <c r="H68" s="2" t="s">
        <v>61</v>
      </c>
      <c r="I68" s="2"/>
      <c r="J68" s="2" t="s">
        <v>33</v>
      </c>
      <c r="K68" s="2" t="s">
        <v>563</v>
      </c>
      <c r="L68" s="2" t="s">
        <v>564</v>
      </c>
      <c r="M68" s="2" t="s">
        <v>74</v>
      </c>
      <c r="N68" s="3" t="s">
        <v>37</v>
      </c>
      <c r="O68" s="2" t="s">
        <v>565</v>
      </c>
      <c r="P68" s="2"/>
      <c r="Q68" s="2"/>
      <c r="R68" s="2" t="s">
        <v>292</v>
      </c>
      <c r="S68" s="10" t="s">
        <v>566</v>
      </c>
      <c r="T68" s="10" t="s">
        <v>567</v>
      </c>
      <c r="U68" s="10" t="s">
        <v>568</v>
      </c>
      <c r="V68" s="10" t="s">
        <v>101</v>
      </c>
      <c r="W68" s="10" t="s">
        <v>569</v>
      </c>
      <c r="X68" s="10" t="s">
        <v>570</v>
      </c>
    </row>
    <row r="69" spans="1:24" ht="41.4" customHeight="1">
      <c r="A69" s="2" t="s">
        <v>576</v>
      </c>
      <c r="B69" s="2" t="s">
        <v>577</v>
      </c>
      <c r="C69" s="2" t="s">
        <v>106</v>
      </c>
      <c r="D69" s="2" t="s">
        <v>319</v>
      </c>
      <c r="E69" s="2" t="s">
        <v>81</v>
      </c>
      <c r="F69" s="3" t="s">
        <v>82</v>
      </c>
      <c r="G69" s="2" t="s">
        <v>60</v>
      </c>
      <c r="H69" s="2" t="s">
        <v>61</v>
      </c>
      <c r="I69" s="2"/>
      <c r="J69" s="2" t="s">
        <v>33</v>
      </c>
      <c r="K69" s="2" t="s">
        <v>578</v>
      </c>
      <c r="L69" s="2"/>
      <c r="M69" s="2" t="s">
        <v>109</v>
      </c>
      <c r="N69" s="3" t="s">
        <v>37</v>
      </c>
      <c r="O69" s="2" t="s">
        <v>579</v>
      </c>
      <c r="P69" s="2"/>
      <c r="Q69" s="2"/>
      <c r="R69" s="2" t="s">
        <v>150</v>
      </c>
      <c r="S69" s="10" t="s">
        <v>52</v>
      </c>
      <c r="T69" s="10" t="s">
        <v>572</v>
      </c>
      <c r="U69" s="10" t="s">
        <v>53</v>
      </c>
      <c r="V69" s="10" t="s">
        <v>54</v>
      </c>
      <c r="W69" s="10" t="s">
        <v>574</v>
      </c>
      <c r="X69" s="10" t="s">
        <v>55</v>
      </c>
    </row>
    <row r="70" spans="1:24" ht="41.4" customHeight="1">
      <c r="A70" s="2" t="s">
        <v>580</v>
      </c>
      <c r="B70" s="2" t="s">
        <v>581</v>
      </c>
      <c r="C70" s="2" t="s">
        <v>79</v>
      </c>
      <c r="D70" s="2" t="s">
        <v>80</v>
      </c>
      <c r="E70" s="2" t="s">
        <v>48</v>
      </c>
      <c r="F70" s="3" t="s">
        <v>29</v>
      </c>
      <c r="G70" s="2" t="s">
        <v>60</v>
      </c>
      <c r="H70" s="2" t="s">
        <v>61</v>
      </c>
      <c r="I70" s="2"/>
      <c r="J70" s="2" t="s">
        <v>33</v>
      </c>
      <c r="K70" s="2" t="s">
        <v>582</v>
      </c>
      <c r="L70" s="2" t="s">
        <v>583</v>
      </c>
      <c r="M70" s="2" t="s">
        <v>155</v>
      </c>
      <c r="N70" s="3" t="s">
        <v>37</v>
      </c>
      <c r="O70" s="2" t="s">
        <v>584</v>
      </c>
      <c r="P70" s="2" t="s">
        <v>88</v>
      </c>
      <c r="Q70" s="2" t="s">
        <v>68</v>
      </c>
      <c r="R70" s="2"/>
      <c r="S70" s="10" t="s">
        <v>52</v>
      </c>
      <c r="T70" s="10" t="s">
        <v>577</v>
      </c>
      <c r="U70" s="10" t="s">
        <v>53</v>
      </c>
      <c r="V70" s="10" t="s">
        <v>54</v>
      </c>
      <c r="W70" s="10" t="s">
        <v>578</v>
      </c>
      <c r="X70" s="10" t="s">
        <v>55</v>
      </c>
    </row>
    <row r="71" spans="1:24" ht="41.4" customHeight="1">
      <c r="A71" s="2" t="s">
        <v>185</v>
      </c>
      <c r="B71" s="2" t="s">
        <v>186</v>
      </c>
      <c r="C71" s="2" t="s">
        <v>79</v>
      </c>
      <c r="D71" s="2" t="s">
        <v>80</v>
      </c>
      <c r="E71" s="2" t="s">
        <v>81</v>
      </c>
      <c r="F71" s="3" t="s">
        <v>82</v>
      </c>
      <c r="G71" s="2" t="s">
        <v>187</v>
      </c>
      <c r="H71" s="2" t="s">
        <v>188</v>
      </c>
      <c r="I71" s="2" t="s">
        <v>189</v>
      </c>
      <c r="J71" s="2" t="s">
        <v>33</v>
      </c>
      <c r="K71" s="2" t="s">
        <v>190</v>
      </c>
      <c r="L71" s="2" t="s">
        <v>191</v>
      </c>
      <c r="M71" s="2" t="s">
        <v>86</v>
      </c>
      <c r="N71" s="3" t="s">
        <v>37</v>
      </c>
      <c r="O71" s="2" t="s">
        <v>192</v>
      </c>
      <c r="P71" s="2" t="s">
        <v>193</v>
      </c>
      <c r="Q71" s="2" t="s">
        <v>68</v>
      </c>
      <c r="R71" s="2"/>
      <c r="S71" s="10" t="s">
        <v>52</v>
      </c>
      <c r="T71" s="10" t="s">
        <v>581</v>
      </c>
      <c r="U71" s="10" t="s">
        <v>53</v>
      </c>
      <c r="V71" s="10" t="s">
        <v>54</v>
      </c>
      <c r="W71" s="10" t="s">
        <v>582</v>
      </c>
      <c r="X71" s="10" t="s">
        <v>55</v>
      </c>
    </row>
  </sheetData>
  <conditionalFormatting sqref="F2:F71">
    <cfRule type="expression" dxfId="14" priority="1">
      <formula>F2="Important"</formula>
    </cfRule>
    <cfRule type="expression" dxfId="13" priority="2">
      <formula>F2="Urgent"</formula>
    </cfRule>
    <cfRule type="expression" dxfId="12" priority="3">
      <formula>F2="Moins important"</formula>
    </cfRule>
  </conditionalFormatting>
  <conditionalFormatting sqref="L2:L71">
    <cfRule type="expression" dxfId="11" priority="6">
      <formula>L2=""</formula>
    </cfRule>
  </conditionalFormatting>
  <conditionalFormatting sqref="N2:N71">
    <cfRule type="expression" dxfId="10" priority="4">
      <formula>N2="Oui"</formula>
    </cfRule>
    <cfRule type="expression" dxfId="9" priority="5">
      <formula>N2="Non"</formula>
    </cfRule>
  </conditionalFormatting>
  <conditionalFormatting sqref="R2:R71">
    <cfRule type="expression" dxfId="8" priority="7">
      <formula>R2&lt;&gt;""</formula>
    </cfRule>
  </conditionalFormatting>
  <conditionalFormatting sqref="S2:S71">
    <cfRule type="expression" dxfId="7" priority="8">
      <formula>ISNUMBER(SEARCH("cohérent",S2))</formula>
    </cfRule>
    <cfRule type="expression" dxfId="6" priority="9">
      <formula>ISNUMBER(SEARCH("actualisé",S2))</formula>
    </cfRule>
    <cfRule type="expression" dxfId="5" priority="10">
      <formula>ISNUMBER(SEARCH("revalider",S2))</formula>
    </cfRule>
    <cfRule type="expression" dxfId="4" priority="11">
      <formula>ISNUMBER(SEARCH("Confirmé chez Covéa",S2))</formula>
    </cfRule>
    <cfRule type="expression" dxfId="3" priority="12">
      <formula>ISNUMBER(SEARCH("Groupe Covéa",S2))</formula>
    </cfRule>
  </conditionalFormatting>
  <conditionalFormatting sqref="V2:V71">
    <cfRule type="expression" dxfId="2" priority="13">
      <formula>V2="Élevée"</formula>
    </cfRule>
    <cfRule type="expression" dxfId="1" priority="14">
      <formula>V2="Moyenne"</formula>
    </cfRule>
    <cfRule type="expression" dxfId="0" priority="15">
      <formula>V2="Faible"</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xr:uid="{00000000-0002-0000-0000-000000000000}">
          <x14:formula1>
            <xm:f>Listes!$A$2:$A$4</xm:f>
          </x14:formula1>
          <xm:sqref>F2:F71</xm:sqref>
        </x14:dataValidation>
        <x14:dataValidation type="list" xr:uid="{00000000-0002-0000-0000-000001000000}">
          <x14:formula1>
            <xm:f>Listes!$B$2:$B$3</xm:f>
          </x14:formula1>
          <xm:sqref>N2:N71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topLeftCell="A20" workbookViewId="0">
      <selection sqref="A1:H1"/>
    </sheetView>
  </sheetViews>
  <sheetFormatPr baseColWidth="10" defaultColWidth="8.6640625" defaultRowHeight="14"/>
  <cols>
    <col min="1" max="1" width="31" customWidth="1"/>
    <col min="2" max="2" width="58" customWidth="1"/>
    <col min="4" max="4" width="34" customWidth="1"/>
    <col min="5" max="5" width="12" customWidth="1"/>
    <col min="6" max="6" width="55" customWidth="1"/>
  </cols>
  <sheetData>
    <row r="1" spans="1:8" ht="21.4" customHeight="1">
      <c r="A1" s="11" t="s">
        <v>585</v>
      </c>
      <c r="B1" s="11"/>
      <c r="C1" s="11"/>
      <c r="D1" s="11"/>
      <c r="E1" s="11"/>
      <c r="F1" s="11"/>
      <c r="G1" s="11"/>
      <c r="H1" s="11"/>
    </row>
    <row r="3" spans="1:8">
      <c r="A3" s="1" t="s">
        <v>586</v>
      </c>
      <c r="B3" s="1" t="s">
        <v>587</v>
      </c>
    </row>
    <row r="4" spans="1:8" ht="15.5">
      <c r="A4" t="s">
        <v>588</v>
      </c>
      <c r="B4" s="4">
        <f>COUNTA('Contacts Covéa'!A2:A71)</f>
        <v>70</v>
      </c>
    </row>
    <row r="5" spans="1:8" ht="15.5">
      <c r="A5" t="s">
        <v>589</v>
      </c>
      <c r="B5" s="4">
        <f>COUNTIF('Contacts Covéa'!F2:F71,"Important")</f>
        <v>24</v>
      </c>
    </row>
    <row r="6" spans="1:8" ht="15.5">
      <c r="A6" t="s">
        <v>590</v>
      </c>
      <c r="B6" s="4">
        <f>COUNTIF('Contacts Covéa'!F2:F71,"Urgent")</f>
        <v>40</v>
      </c>
    </row>
    <row r="7" spans="1:8" ht="15.5">
      <c r="A7" t="s">
        <v>591</v>
      </c>
      <c r="B7" s="4">
        <f>COUNTIF('Contacts Covéa'!F2:F71,"Moins important")</f>
        <v>6</v>
      </c>
    </row>
    <row r="8" spans="1:8" ht="15.5">
      <c r="A8" t="s">
        <v>592</v>
      </c>
      <c r="B8" s="4">
        <f>COUNTIF('Contacts Covéa'!N2:N71,"Oui")</f>
        <v>0</v>
      </c>
    </row>
    <row r="9" spans="1:8" ht="15.5">
      <c r="A9" t="s">
        <v>593</v>
      </c>
      <c r="B9" s="4">
        <f>COUNTBLANK('Contacts Covéa'!L2:L71)</f>
        <v>7</v>
      </c>
    </row>
    <row r="12" spans="1:8">
      <c r="A12" s="1" t="s">
        <v>2</v>
      </c>
      <c r="B12" s="1" t="s">
        <v>594</v>
      </c>
    </row>
    <row r="13" spans="1:8">
      <c r="A13" t="s">
        <v>106</v>
      </c>
      <c r="B13">
        <f>COUNTIF('Contacts Covéa'!C2:C71,A13)</f>
        <v>11</v>
      </c>
    </row>
    <row r="14" spans="1:8">
      <c r="A14" t="s">
        <v>313</v>
      </c>
      <c r="B14">
        <f>COUNTIF('Contacts Covéa'!C2:C71,A14)</f>
        <v>1</v>
      </c>
    </row>
    <row r="15" spans="1:8">
      <c r="A15" t="s">
        <v>177</v>
      </c>
      <c r="B15">
        <f>COUNTIF('Contacts Covéa'!C2:C71,A15)</f>
        <v>6</v>
      </c>
    </row>
    <row r="16" spans="1:8">
      <c r="A16" t="s">
        <v>114</v>
      </c>
      <c r="B16">
        <f>COUNTIF('Contacts Covéa'!C2:C71,A16)</f>
        <v>13</v>
      </c>
    </row>
    <row r="17" spans="1:6">
      <c r="A17" t="s">
        <v>270</v>
      </c>
      <c r="B17">
        <f>COUNTIF('Contacts Covéa'!C2:C71,A17)</f>
        <v>6</v>
      </c>
    </row>
    <row r="18" spans="1:6">
      <c r="A18" t="s">
        <v>58</v>
      </c>
      <c r="B18">
        <f>COUNTIF('Contacts Covéa'!C2:C71,A18)</f>
        <v>8</v>
      </c>
    </row>
    <row r="19" spans="1:6">
      <c r="A19" t="s">
        <v>282</v>
      </c>
      <c r="B19">
        <f>COUNTIF('Contacts Covéa'!C2:C71,A19)</f>
        <v>1</v>
      </c>
    </row>
    <row r="20" spans="1:6">
      <c r="A20" t="s">
        <v>79</v>
      </c>
      <c r="B20">
        <f>COUNTIF('Contacts Covéa'!C2:C71,A20)</f>
        <v>11</v>
      </c>
    </row>
    <row r="21" spans="1:6">
      <c r="A21" t="s">
        <v>26</v>
      </c>
      <c r="B21">
        <f>COUNTIF('Contacts Covéa'!C2:C71,A21)</f>
        <v>10</v>
      </c>
    </row>
    <row r="22" spans="1:6">
      <c r="A22" t="s">
        <v>70</v>
      </c>
      <c r="B22">
        <f>COUNTIF('Contacts Covéa'!C2:C71,A22)</f>
        <v>3</v>
      </c>
    </row>
    <row r="25" spans="1:6">
      <c r="A25" s="1" t="s">
        <v>595</v>
      </c>
      <c r="B25" s="1" t="s">
        <v>596</v>
      </c>
      <c r="D25" s="9" t="s">
        <v>597</v>
      </c>
      <c r="E25" s="9" t="s">
        <v>598</v>
      </c>
      <c r="F25" s="9" t="s">
        <v>599</v>
      </c>
    </row>
    <row r="26" spans="1:6" ht="28">
      <c r="A26" s="5" t="s">
        <v>82</v>
      </c>
      <c r="B26" s="6" t="s">
        <v>600</v>
      </c>
      <c r="D26" s="6" t="s">
        <v>601</v>
      </c>
      <c r="E26" s="6">
        <f>COUNTIF('Contacts Covéa'!S2:S71,"*cohérent*")</f>
        <v>8</v>
      </c>
      <c r="F26" s="6" t="s">
        <v>602</v>
      </c>
    </row>
    <row r="27" spans="1:6" ht="28">
      <c r="A27" s="7" t="s">
        <v>29</v>
      </c>
      <c r="B27" s="6" t="s">
        <v>603</v>
      </c>
      <c r="D27" s="6" t="s">
        <v>604</v>
      </c>
      <c r="E27" s="6">
        <f>COUNTIF('Contacts Covéa'!S2:S71,"*actualisé*")</f>
        <v>4</v>
      </c>
      <c r="F27" s="6" t="s">
        <v>605</v>
      </c>
    </row>
    <row r="28" spans="1:6">
      <c r="A28" s="8" t="s">
        <v>72</v>
      </c>
      <c r="B28" s="6" t="s">
        <v>606</v>
      </c>
      <c r="D28" s="6" t="s">
        <v>607</v>
      </c>
      <c r="E28" s="6">
        <f>COUNTIF('Contacts Covéa'!S2:S71,"*revalider*")+COUNTIF('Contacts Covéa'!S2:S71,"*intitulé non visible*")</f>
        <v>55</v>
      </c>
      <c r="F28" s="6" t="s">
        <v>608</v>
      </c>
    </row>
    <row r="29" spans="1:6">
      <c r="D29" s="6" t="s">
        <v>42</v>
      </c>
      <c r="E29" s="6">
        <f>COUNTIF('Contacts Covéa'!S2:S71,"À revalider")</f>
        <v>4</v>
      </c>
      <c r="F29" s="6" t="s">
        <v>609</v>
      </c>
    </row>
    <row r="30" spans="1:6">
      <c r="D30" s="6" t="s">
        <v>610</v>
      </c>
      <c r="E30" s="6">
        <f>COUNTA('Contacts Covéa'!A2:A71)</f>
        <v>70</v>
      </c>
      <c r="F30" s="6" t="s">
        <v>611</v>
      </c>
    </row>
  </sheetData>
  <mergeCells count="1">
    <mergeCell ref="A1:H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heetViews>
  <sheetFormatPr baseColWidth="10" defaultColWidth="8.6640625" defaultRowHeight="14"/>
  <cols>
    <col min="1" max="1" width="22" customWidth="1"/>
    <col min="2" max="2" width="14" customWidth="1"/>
  </cols>
  <sheetData>
    <row r="1" spans="1:2">
      <c r="A1" s="1" t="s">
        <v>5</v>
      </c>
      <c r="B1" s="1" t="s">
        <v>13</v>
      </c>
    </row>
    <row r="2" spans="1:2">
      <c r="A2" t="s">
        <v>82</v>
      </c>
      <c r="B2" t="s">
        <v>37</v>
      </c>
    </row>
    <row r="3" spans="1:2">
      <c r="A3" t="s">
        <v>29</v>
      </c>
      <c r="B3" t="s">
        <v>612</v>
      </c>
    </row>
    <row r="4" spans="1:2">
      <c r="A4"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Contacts Covéa</vt:lpstr>
      <vt:lpstr>Synthèse</vt:lpstr>
      <vt:lpstr>Listes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Vandenborght</cp:lastModifiedBy>
  <dcterms:modified xsi:type="dcterms:W3CDTF">2026-08-07T12:37:38Z</dcterms:modified>
</cp:coreProperties>
</file>